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Vávrovice obecní dům\slepé\"/>
    </mc:Choice>
  </mc:AlternateContent>
  <xr:revisionPtr revIDLastSave="0" documentId="8_{18057B43-64EE-4088-B075-5895CA3675C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Pol'!$A$1:$Y$340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30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G15" i="12"/>
  <c r="I15" i="12"/>
  <c r="K15" i="12"/>
  <c r="M15" i="12"/>
  <c r="O15" i="12"/>
  <c r="Q15" i="12"/>
  <c r="V15" i="12"/>
  <c r="V8" i="12" s="1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2" i="12"/>
  <c r="AF330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O56" i="12"/>
  <c r="Q56" i="12"/>
  <c r="V56" i="12"/>
  <c r="G57" i="12"/>
  <c r="M57" i="12" s="1"/>
  <c r="M56" i="12" s="1"/>
  <c r="I57" i="12"/>
  <c r="I56" i="12" s="1"/>
  <c r="K57" i="12"/>
  <c r="K56" i="12" s="1"/>
  <c r="O57" i="12"/>
  <c r="Q57" i="12"/>
  <c r="V57" i="12"/>
  <c r="G60" i="12"/>
  <c r="Q60" i="12"/>
  <c r="V60" i="12"/>
  <c r="G61" i="12"/>
  <c r="I61" i="12"/>
  <c r="K61" i="12"/>
  <c r="M61" i="12"/>
  <c r="O61" i="12"/>
  <c r="Q61" i="12"/>
  <c r="V61" i="12"/>
  <c r="G63" i="12"/>
  <c r="I63" i="12"/>
  <c r="I60" i="12" s="1"/>
  <c r="K63" i="12"/>
  <c r="K60" i="12" s="1"/>
  <c r="M63" i="12"/>
  <c r="M60" i="12" s="1"/>
  <c r="O63" i="12"/>
  <c r="O60" i="12" s="1"/>
  <c r="Q63" i="12"/>
  <c r="V63" i="12"/>
  <c r="G73" i="12"/>
  <c r="M73" i="12" s="1"/>
  <c r="I73" i="12"/>
  <c r="I72" i="12" s="1"/>
  <c r="K73" i="12"/>
  <c r="K72" i="12" s="1"/>
  <c r="O73" i="12"/>
  <c r="Q73" i="12"/>
  <c r="V73" i="12"/>
  <c r="G77" i="12"/>
  <c r="I77" i="12"/>
  <c r="K77" i="12"/>
  <c r="M77" i="12"/>
  <c r="O77" i="12"/>
  <c r="O72" i="12" s="1"/>
  <c r="Q77" i="12"/>
  <c r="Q72" i="12" s="1"/>
  <c r="V77" i="12"/>
  <c r="V72" i="12" s="1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G87" i="12"/>
  <c r="I87" i="12"/>
  <c r="K87" i="12"/>
  <c r="G88" i="12"/>
  <c r="M88" i="12" s="1"/>
  <c r="M87" i="12" s="1"/>
  <c r="I88" i="12"/>
  <c r="K88" i="12"/>
  <c r="O88" i="12"/>
  <c r="O87" i="12" s="1"/>
  <c r="Q88" i="12"/>
  <c r="Q87" i="12" s="1"/>
  <c r="V88" i="12"/>
  <c r="V87" i="12" s="1"/>
  <c r="G96" i="12"/>
  <c r="I96" i="12"/>
  <c r="G97" i="12"/>
  <c r="I97" i="12"/>
  <c r="K97" i="12"/>
  <c r="K96" i="12" s="1"/>
  <c r="M97" i="12"/>
  <c r="M96" i="12" s="1"/>
  <c r="O97" i="12"/>
  <c r="O96" i="12" s="1"/>
  <c r="Q97" i="12"/>
  <c r="Q96" i="12" s="1"/>
  <c r="V97" i="12"/>
  <c r="V96" i="12" s="1"/>
  <c r="G107" i="12"/>
  <c r="G106" i="12" s="1"/>
  <c r="I107" i="12"/>
  <c r="I106" i="12" s="1"/>
  <c r="K107" i="12"/>
  <c r="K106" i="12" s="1"/>
  <c r="M107" i="12"/>
  <c r="O107" i="12"/>
  <c r="O106" i="12" s="1"/>
  <c r="Q107" i="12"/>
  <c r="V107" i="12"/>
  <c r="G116" i="12"/>
  <c r="I116" i="12"/>
  <c r="K116" i="12"/>
  <c r="M116" i="12"/>
  <c r="O116" i="12"/>
  <c r="Q116" i="12"/>
  <c r="V116" i="12"/>
  <c r="V106" i="12" s="1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Q106" i="12" s="1"/>
  <c r="V124" i="12"/>
  <c r="G125" i="12"/>
  <c r="I125" i="12"/>
  <c r="K125" i="12"/>
  <c r="M125" i="12"/>
  <c r="O125" i="12"/>
  <c r="Q125" i="12"/>
  <c r="V125" i="12"/>
  <c r="G127" i="12"/>
  <c r="I127" i="12"/>
  <c r="K127" i="12"/>
  <c r="M127" i="12"/>
  <c r="O127" i="12"/>
  <c r="Q127" i="12"/>
  <c r="V127" i="12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I134" i="12"/>
  <c r="K134" i="12"/>
  <c r="M134" i="12"/>
  <c r="O134" i="12"/>
  <c r="Q134" i="12"/>
  <c r="V134" i="12"/>
  <c r="G137" i="12"/>
  <c r="M137" i="12" s="1"/>
  <c r="I137" i="12"/>
  <c r="K137" i="12"/>
  <c r="O137" i="12"/>
  <c r="Q137" i="12"/>
  <c r="V137" i="12"/>
  <c r="G140" i="12"/>
  <c r="I140" i="12"/>
  <c r="K140" i="12"/>
  <c r="M140" i="12"/>
  <c r="O140" i="12"/>
  <c r="Q140" i="12"/>
  <c r="V140" i="12"/>
  <c r="O146" i="12"/>
  <c r="Q146" i="12"/>
  <c r="V146" i="12"/>
  <c r="G147" i="12"/>
  <c r="M147" i="12" s="1"/>
  <c r="M146" i="12" s="1"/>
  <c r="I147" i="12"/>
  <c r="I146" i="12" s="1"/>
  <c r="K147" i="12"/>
  <c r="K146" i="12" s="1"/>
  <c r="O147" i="12"/>
  <c r="Q147" i="12"/>
  <c r="V147" i="12"/>
  <c r="I148" i="12"/>
  <c r="V148" i="12"/>
  <c r="G149" i="12"/>
  <c r="M149" i="12" s="1"/>
  <c r="M148" i="12" s="1"/>
  <c r="I149" i="12"/>
  <c r="K149" i="12"/>
  <c r="O149" i="12"/>
  <c r="Q149" i="12"/>
  <c r="V149" i="12"/>
  <c r="G159" i="12"/>
  <c r="I159" i="12"/>
  <c r="K159" i="12"/>
  <c r="K148" i="12" s="1"/>
  <c r="M159" i="12"/>
  <c r="O159" i="12"/>
  <c r="O148" i="12" s="1"/>
  <c r="Q159" i="12"/>
  <c r="Q148" i="12" s="1"/>
  <c r="V159" i="12"/>
  <c r="G161" i="12"/>
  <c r="I161" i="12"/>
  <c r="K161" i="12"/>
  <c r="M161" i="12"/>
  <c r="O161" i="12"/>
  <c r="Q161" i="12"/>
  <c r="V161" i="12"/>
  <c r="G162" i="12"/>
  <c r="I162" i="12"/>
  <c r="K162" i="12"/>
  <c r="M162" i="12"/>
  <c r="G163" i="12"/>
  <c r="I163" i="12"/>
  <c r="K163" i="12"/>
  <c r="M163" i="12"/>
  <c r="O163" i="12"/>
  <c r="O162" i="12" s="1"/>
  <c r="Q163" i="12"/>
  <c r="Q162" i="12" s="1"/>
  <c r="V163" i="12"/>
  <c r="V162" i="12" s="1"/>
  <c r="G164" i="12"/>
  <c r="I164" i="12"/>
  <c r="G165" i="12"/>
  <c r="I165" i="12"/>
  <c r="K165" i="12"/>
  <c r="K164" i="12" s="1"/>
  <c r="M165" i="12"/>
  <c r="M164" i="12" s="1"/>
  <c r="O165" i="12"/>
  <c r="O164" i="12" s="1"/>
  <c r="Q165" i="12"/>
  <c r="Q164" i="12" s="1"/>
  <c r="V165" i="12"/>
  <c r="V164" i="12" s="1"/>
  <c r="G166" i="12"/>
  <c r="I166" i="12"/>
  <c r="K166" i="12"/>
  <c r="M166" i="12"/>
  <c r="O166" i="12"/>
  <c r="Q166" i="12"/>
  <c r="V166" i="12"/>
  <c r="O167" i="12"/>
  <c r="G168" i="12"/>
  <c r="I168" i="12"/>
  <c r="K168" i="12"/>
  <c r="M168" i="12"/>
  <c r="O168" i="12"/>
  <c r="Q168" i="12"/>
  <c r="Q167" i="12" s="1"/>
  <c r="V168" i="12"/>
  <c r="V167" i="12" s="1"/>
  <c r="G170" i="12"/>
  <c r="M170" i="12" s="1"/>
  <c r="I170" i="12"/>
  <c r="I167" i="12" s="1"/>
  <c r="K170" i="12"/>
  <c r="K167" i="12" s="1"/>
  <c r="O170" i="12"/>
  <c r="Q170" i="12"/>
  <c r="V170" i="12"/>
  <c r="G172" i="12"/>
  <c r="I172" i="12"/>
  <c r="K172" i="12"/>
  <c r="M172" i="12"/>
  <c r="O172" i="12"/>
  <c r="Q172" i="12"/>
  <c r="V172" i="12"/>
  <c r="G174" i="12"/>
  <c r="M174" i="12" s="1"/>
  <c r="I174" i="12"/>
  <c r="K174" i="12"/>
  <c r="O174" i="12"/>
  <c r="Q174" i="12"/>
  <c r="V174" i="12"/>
  <c r="G176" i="12"/>
  <c r="I176" i="12"/>
  <c r="K176" i="12"/>
  <c r="M176" i="12"/>
  <c r="O176" i="12"/>
  <c r="Q176" i="12"/>
  <c r="V176" i="12"/>
  <c r="G178" i="12"/>
  <c r="I178" i="12"/>
  <c r="K178" i="12"/>
  <c r="M178" i="12"/>
  <c r="O178" i="12"/>
  <c r="Q178" i="12"/>
  <c r="V178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5" i="12"/>
  <c r="I185" i="12"/>
  <c r="K185" i="12"/>
  <c r="M185" i="12"/>
  <c r="O185" i="12"/>
  <c r="G186" i="12"/>
  <c r="I186" i="12"/>
  <c r="K186" i="12"/>
  <c r="M186" i="12"/>
  <c r="O186" i="12"/>
  <c r="Q186" i="12"/>
  <c r="Q185" i="12" s="1"/>
  <c r="V186" i="12"/>
  <c r="V185" i="12" s="1"/>
  <c r="G188" i="12"/>
  <c r="I188" i="12"/>
  <c r="K188" i="12"/>
  <c r="M188" i="12"/>
  <c r="O188" i="12"/>
  <c r="O187" i="12" s="1"/>
  <c r="Q188" i="12"/>
  <c r="Q187" i="12" s="1"/>
  <c r="V188" i="12"/>
  <c r="V187" i="12" s="1"/>
  <c r="G198" i="12"/>
  <c r="M198" i="12" s="1"/>
  <c r="I198" i="12"/>
  <c r="K198" i="12"/>
  <c r="O198" i="12"/>
  <c r="Q198" i="12"/>
  <c r="V198" i="12"/>
  <c r="G205" i="12"/>
  <c r="I205" i="12"/>
  <c r="K205" i="12"/>
  <c r="M205" i="12"/>
  <c r="O205" i="12"/>
  <c r="Q205" i="12"/>
  <c r="V205" i="12"/>
  <c r="G207" i="12"/>
  <c r="I207" i="12"/>
  <c r="K207" i="12"/>
  <c r="M207" i="12"/>
  <c r="O207" i="12"/>
  <c r="Q207" i="12"/>
  <c r="V207" i="12"/>
  <c r="G209" i="12"/>
  <c r="I209" i="12"/>
  <c r="K209" i="12"/>
  <c r="M209" i="12"/>
  <c r="O209" i="12"/>
  <c r="Q209" i="12"/>
  <c r="V209" i="12"/>
  <c r="G213" i="12"/>
  <c r="M213" i="12" s="1"/>
  <c r="I213" i="12"/>
  <c r="K213" i="12"/>
  <c r="O213" i="12"/>
  <c r="Q213" i="12"/>
  <c r="V213" i="12"/>
  <c r="G215" i="12"/>
  <c r="M215" i="12" s="1"/>
  <c r="I215" i="12"/>
  <c r="I187" i="12" s="1"/>
  <c r="K215" i="12"/>
  <c r="O215" i="12"/>
  <c r="Q215" i="12"/>
  <c r="V215" i="12"/>
  <c r="G225" i="12"/>
  <c r="I225" i="12"/>
  <c r="K225" i="12"/>
  <c r="M225" i="12"/>
  <c r="O225" i="12"/>
  <c r="Q225" i="12"/>
  <c r="V225" i="12"/>
  <c r="G227" i="12"/>
  <c r="I227" i="12"/>
  <c r="K227" i="12"/>
  <c r="M227" i="12"/>
  <c r="O227" i="12"/>
  <c r="Q227" i="12"/>
  <c r="V227" i="12"/>
  <c r="G229" i="12"/>
  <c r="I229" i="12"/>
  <c r="K229" i="12"/>
  <c r="M229" i="12"/>
  <c r="O229" i="12"/>
  <c r="Q229" i="12"/>
  <c r="V229" i="12"/>
  <c r="G231" i="12"/>
  <c r="I231" i="12"/>
  <c r="K231" i="12"/>
  <c r="M231" i="12"/>
  <c r="O231" i="12"/>
  <c r="Q231" i="12"/>
  <c r="V231" i="12"/>
  <c r="G232" i="12"/>
  <c r="M232" i="12" s="1"/>
  <c r="I232" i="12"/>
  <c r="K232" i="12"/>
  <c r="K187" i="12" s="1"/>
  <c r="O232" i="12"/>
  <c r="Q232" i="12"/>
  <c r="V232" i="12"/>
  <c r="G238" i="12"/>
  <c r="I238" i="12"/>
  <c r="K238" i="12"/>
  <c r="M238" i="12"/>
  <c r="O238" i="12"/>
  <c r="Q238" i="12"/>
  <c r="V238" i="12"/>
  <c r="G239" i="12"/>
  <c r="V239" i="12"/>
  <c r="G240" i="12"/>
  <c r="I240" i="12"/>
  <c r="I239" i="12" s="1"/>
  <c r="K240" i="12"/>
  <c r="K239" i="12" s="1"/>
  <c r="M240" i="12"/>
  <c r="M239" i="12" s="1"/>
  <c r="O240" i="12"/>
  <c r="O239" i="12" s="1"/>
  <c r="Q240" i="12"/>
  <c r="Q239" i="12" s="1"/>
  <c r="V240" i="12"/>
  <c r="G243" i="12"/>
  <c r="G242" i="12" s="1"/>
  <c r="I243" i="12"/>
  <c r="I242" i="12" s="1"/>
  <c r="K243" i="12"/>
  <c r="K242" i="12" s="1"/>
  <c r="M243" i="12"/>
  <c r="M242" i="12" s="1"/>
  <c r="O243" i="12"/>
  <c r="Q243" i="12"/>
  <c r="Q242" i="12" s="1"/>
  <c r="V243" i="12"/>
  <c r="G253" i="12"/>
  <c r="I253" i="12"/>
  <c r="K253" i="12"/>
  <c r="M253" i="12"/>
  <c r="O253" i="12"/>
  <c r="O242" i="12" s="1"/>
  <c r="Q253" i="12"/>
  <c r="V253" i="12"/>
  <c r="G255" i="12"/>
  <c r="M255" i="12" s="1"/>
  <c r="I255" i="12"/>
  <c r="K255" i="12"/>
  <c r="O255" i="12"/>
  <c r="Q255" i="12"/>
  <c r="V255" i="12"/>
  <c r="G257" i="12"/>
  <c r="I257" i="12"/>
  <c r="K257" i="12"/>
  <c r="M257" i="12"/>
  <c r="O257" i="12"/>
  <c r="Q257" i="12"/>
  <c r="V257" i="12"/>
  <c r="V242" i="12" s="1"/>
  <c r="G259" i="12"/>
  <c r="G258" i="12" s="1"/>
  <c r="I259" i="12"/>
  <c r="I258" i="12" s="1"/>
  <c r="K259" i="12"/>
  <c r="K258" i="12" s="1"/>
  <c r="M259" i="12"/>
  <c r="M258" i="12" s="1"/>
  <c r="O259" i="12"/>
  <c r="O258" i="12" s="1"/>
  <c r="Q259" i="12"/>
  <c r="V259" i="12"/>
  <c r="V258" i="12" s="1"/>
  <c r="G261" i="12"/>
  <c r="I261" i="12"/>
  <c r="K261" i="12"/>
  <c r="M261" i="12"/>
  <c r="O261" i="12"/>
  <c r="Q261" i="12"/>
  <c r="Q258" i="12" s="1"/>
  <c r="V261" i="12"/>
  <c r="K263" i="12"/>
  <c r="G264" i="12"/>
  <c r="I264" i="12"/>
  <c r="K264" i="12"/>
  <c r="M264" i="12"/>
  <c r="O264" i="12"/>
  <c r="O263" i="12" s="1"/>
  <c r="Q264" i="12"/>
  <c r="Q263" i="12" s="1"/>
  <c r="V264" i="12"/>
  <c r="V263" i="12" s="1"/>
  <c r="G270" i="12"/>
  <c r="M270" i="12" s="1"/>
  <c r="I270" i="12"/>
  <c r="K270" i="12"/>
  <c r="O270" i="12"/>
  <c r="Q270" i="12"/>
  <c r="V270" i="12"/>
  <c r="G283" i="12"/>
  <c r="I283" i="12"/>
  <c r="K283" i="12"/>
  <c r="M283" i="12"/>
  <c r="O283" i="12"/>
  <c r="Q283" i="12"/>
  <c r="V283" i="12"/>
  <c r="G285" i="12"/>
  <c r="M285" i="12" s="1"/>
  <c r="I285" i="12"/>
  <c r="K285" i="12"/>
  <c r="O285" i="12"/>
  <c r="Q285" i="12"/>
  <c r="V285" i="12"/>
  <c r="G293" i="12"/>
  <c r="I293" i="12"/>
  <c r="K293" i="12"/>
  <c r="M293" i="12"/>
  <c r="O293" i="12"/>
  <c r="Q293" i="12"/>
  <c r="V293" i="12"/>
  <c r="G296" i="12"/>
  <c r="M296" i="12" s="1"/>
  <c r="I296" i="12"/>
  <c r="K296" i="12"/>
  <c r="O296" i="12"/>
  <c r="Q296" i="12"/>
  <c r="V296" i="12"/>
  <c r="G298" i="12"/>
  <c r="M298" i="12" s="1"/>
  <c r="I298" i="12"/>
  <c r="I263" i="12" s="1"/>
  <c r="K298" i="12"/>
  <c r="O298" i="12"/>
  <c r="Q298" i="12"/>
  <c r="V298" i="12"/>
  <c r="G300" i="12"/>
  <c r="I300" i="12"/>
  <c r="K300" i="12"/>
  <c r="M300" i="12"/>
  <c r="O300" i="12"/>
  <c r="Q300" i="12"/>
  <c r="V300" i="12"/>
  <c r="G302" i="12"/>
  <c r="M302" i="12" s="1"/>
  <c r="I302" i="12"/>
  <c r="K302" i="12"/>
  <c r="O302" i="12"/>
  <c r="Q302" i="12"/>
  <c r="V302" i="12"/>
  <c r="G304" i="12"/>
  <c r="I304" i="12"/>
  <c r="K304" i="12"/>
  <c r="M304" i="12"/>
  <c r="O304" i="12"/>
  <c r="Q304" i="12"/>
  <c r="V304" i="12"/>
  <c r="G306" i="12"/>
  <c r="I306" i="12"/>
  <c r="K306" i="12"/>
  <c r="M306" i="12"/>
  <c r="O306" i="12"/>
  <c r="Q306" i="12"/>
  <c r="V306" i="12"/>
  <c r="I316" i="12"/>
  <c r="K316" i="12"/>
  <c r="G317" i="12"/>
  <c r="I317" i="12"/>
  <c r="K317" i="12"/>
  <c r="M317" i="12"/>
  <c r="M316" i="12" s="1"/>
  <c r="O317" i="12"/>
  <c r="O316" i="12" s="1"/>
  <c r="Q317" i="12"/>
  <c r="Q316" i="12" s="1"/>
  <c r="V317" i="12"/>
  <c r="V316" i="12" s="1"/>
  <c r="G318" i="12"/>
  <c r="M318" i="12" s="1"/>
  <c r="I318" i="12"/>
  <c r="K318" i="12"/>
  <c r="O318" i="12"/>
  <c r="Q318" i="12"/>
  <c r="V318" i="12"/>
  <c r="G319" i="12"/>
  <c r="I319" i="12"/>
  <c r="K319" i="12"/>
  <c r="M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I321" i="12"/>
  <c r="K321" i="12"/>
  <c r="M321" i="12"/>
  <c r="O321" i="12"/>
  <c r="Q321" i="12"/>
  <c r="V321" i="12"/>
  <c r="G323" i="12"/>
  <c r="M323" i="12" s="1"/>
  <c r="M322" i="12" s="1"/>
  <c r="I323" i="12"/>
  <c r="I322" i="12" s="1"/>
  <c r="K323" i="12"/>
  <c r="O323" i="12"/>
  <c r="Q323" i="12"/>
  <c r="V323" i="12"/>
  <c r="G324" i="12"/>
  <c r="I324" i="12"/>
  <c r="K324" i="12"/>
  <c r="K322" i="12" s="1"/>
  <c r="M324" i="12"/>
  <c r="O324" i="12"/>
  <c r="O322" i="12" s="1"/>
  <c r="Q324" i="12"/>
  <c r="Q322" i="12" s="1"/>
  <c r="V324" i="12"/>
  <c r="V322" i="12" s="1"/>
  <c r="G325" i="12"/>
  <c r="I325" i="12"/>
  <c r="K325" i="12"/>
  <c r="M325" i="12"/>
  <c r="O325" i="12"/>
  <c r="Q325" i="12"/>
  <c r="V325" i="12"/>
  <c r="G326" i="12"/>
  <c r="I326" i="12"/>
  <c r="K326" i="12"/>
  <c r="M326" i="12"/>
  <c r="O326" i="12"/>
  <c r="Q326" i="12"/>
  <c r="V326" i="12"/>
  <c r="Q327" i="12"/>
  <c r="V327" i="12"/>
  <c r="G328" i="12"/>
  <c r="M328" i="12" s="1"/>
  <c r="M327" i="12" s="1"/>
  <c r="I328" i="12"/>
  <c r="I327" i="12" s="1"/>
  <c r="K328" i="12"/>
  <c r="K327" i="12" s="1"/>
  <c r="O328" i="12"/>
  <c r="O327" i="12" s="1"/>
  <c r="Q328" i="12"/>
  <c r="V328" i="12"/>
  <c r="AE330" i="12"/>
  <c r="I20" i="1"/>
  <c r="I19" i="1"/>
  <c r="I18" i="1"/>
  <c r="I17" i="1"/>
  <c r="I16" i="1"/>
  <c r="I70" i="1"/>
  <c r="J66" i="1" s="1"/>
  <c r="G25" i="1"/>
  <c r="A25" i="1" s="1"/>
  <c r="G26" i="1" s="1"/>
  <c r="F42" i="1"/>
  <c r="G42" i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68" i="1" l="1"/>
  <c r="J49" i="1"/>
  <c r="J50" i="1"/>
  <c r="J67" i="1"/>
  <c r="J61" i="1"/>
  <c r="J62" i="1"/>
  <c r="J56" i="1"/>
  <c r="J55" i="1"/>
  <c r="J51" i="1"/>
  <c r="J63" i="1"/>
  <c r="J69" i="1"/>
  <c r="J57" i="1"/>
  <c r="J52" i="1"/>
  <c r="J58" i="1"/>
  <c r="J64" i="1"/>
  <c r="J53" i="1"/>
  <c r="J59" i="1"/>
  <c r="J65" i="1"/>
  <c r="J54" i="1"/>
  <c r="J60" i="1"/>
  <c r="G28" i="1"/>
  <c r="A26" i="1"/>
  <c r="G23" i="1"/>
  <c r="M106" i="12"/>
  <c r="M263" i="12"/>
  <c r="M167" i="12"/>
  <c r="M72" i="12"/>
  <c r="M187" i="12"/>
  <c r="G316" i="12"/>
  <c r="G263" i="12"/>
  <c r="G187" i="12"/>
  <c r="G167" i="12"/>
  <c r="G148" i="12"/>
  <c r="G322" i="12"/>
  <c r="G56" i="12"/>
  <c r="G327" i="12"/>
  <c r="G146" i="12"/>
  <c r="G72" i="12"/>
  <c r="M22" i="12"/>
  <c r="M8" i="12" s="1"/>
  <c r="I21" i="1"/>
  <c r="H42" i="1"/>
  <c r="J41" i="1"/>
  <c r="J39" i="1"/>
  <c r="J42" i="1" s="1"/>
  <c r="J40" i="1"/>
  <c r="J70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EE18DFF6-B01D-4E83-8762-208323798D5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9C5E14E-FE22-4F25-BC5D-78B5544E21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<sst xmlns="http://schemas.openxmlformats.org/spreadsheetml/2006/main" count="1498" uniqueCount="460">
  <si>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</si>
  <si>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</si>
  <si>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</si>
  <si>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</si>
  <si>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</si>
  <si>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</si>
  <si>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</si>
  <si>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</si>
  <si>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</si>
  <si>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</si>
  <si>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</si>
  <si>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</si>
  <si>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</si>
  <si>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</si>
  <si>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</si>
  <si>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</si>
  <si>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</si>
  <si>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</si>
  <si>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</si>
  <si>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</si>
  <si>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</si>
  <si>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</si>
  <si>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</si>
  <si>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</si>
  <si>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</si>
  <si>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</si>
  <si>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</si>
  <si>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</si>
  <si>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</si>
  <si>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</si>
  <si>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</si>
  <si>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</si>
  <si>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</si>
  <si>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</si>
  <si>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</si>
  <si>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</si>
  <si>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</si>
  <si>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</si>
  <si>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</si>
  <si>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</si>
  <si>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</si>
  <si>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</si>
  <si>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</si>
  <si>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</si>
  <si>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práce</t>
  </si>
  <si>
    <t>Dům služeb  - odstranění povodňových škod</t>
  </si>
  <si>
    <t>Objekt:</t>
  </si>
  <si>
    <t>Rozpočet:</t>
  </si>
  <si>
    <t>03</t>
  </si>
  <si>
    <t xml:space="preserve">Opava Vávrovice 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</si>
  <si>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</si>
  <si>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</si>
  <si>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</si>
  <si>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</si>
  <si>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</si>
  <si>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</si>
  <si>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</si>
  <si>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</si>
  <si>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</si>
  <si>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</si>
  <si>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</si>
  <si>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</si>
  <si>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</si>
  <si>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</si>
  <si>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</si>
  <si>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</si>
  <si>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</si>
  <si>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</si>
  <si>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</si>
  <si>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</si>
  <si>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</si>
  <si>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</si>
  <si>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</si>
  <si>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</si>
  <si>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</si>
  <si>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</si>
  <si>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</si>
  <si>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</si>
  <si>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</si>
  <si>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</si>
  <si>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</si>
  <si>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</si>
  <si>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</si>
  <si>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776</t>
  </si>
  <si>
    <t>Podlahy a stěny povlakové</t>
  </si>
  <si>
    <t>777</t>
  </si>
  <si>
    <t>Podlahy ze syntetických hmot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</si>
  <si>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</si>
  <si>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</si>
  <si>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</si>
  <si>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</si>
  <si>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</si>
  <si>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</si>
  <si>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</si>
  <si>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</si>
  <si>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</si>
  <si>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</si>
  <si>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</si>
  <si>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</si>
  <si>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</si>
  <si>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</si>
  <si>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</si>
  <si>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</si>
  <si>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</si>
  <si>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</si>
  <si>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</si>
  <si>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</si>
  <si>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</si>
  <si>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</si>
  <si>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</si>
  <si>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</si>
  <si>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</si>
  <si>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</si>
  <si>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</si>
  <si>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</si>
  <si>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</si>
  <si>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</si>
  <si>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</si>
  <si>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</si>
  <si>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</si>
  <si>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</si>
  <si>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</si>
  <si>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</si>
  <si>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</si>
  <si>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602013102</t>
  </si>
  <si>
    <t>Postřik stěn sanační, ručně</t>
  </si>
  <si>
    <t>m2</t>
  </si>
  <si>
    <t>RTS 25/ I</t>
  </si>
  <si>
    <t>Práce</t>
  </si>
  <si>
    <t>Běžná</t>
  </si>
  <si>
    <t>POL1_</t>
  </si>
  <si>
    <t>1.01 : (2,49+3,56+2,49)*1,5-3*0,8*1,5-3*0,8*1,5</t>
  </si>
  <si>
    <t>VV</t>
  </si>
  <si>
    <t>1.02 : (1,44+0,5+5,47+2,69+5,47+1,5)*2*1,5-4*0,8*1,5</t>
  </si>
  <si>
    <t>1.03 : (4,3+4,65)*1,5-0,8*1,5</t>
  </si>
  <si>
    <t>1.04 : (4,65+5,1)*1,5-0,8*1,5</t>
  </si>
  <si>
    <t>1.05 : (4,5+4,62+0,53+4,64+3,04+1,2+0,53+0,6+1+4,62+0,2+0,2)*1,5-0,8*1,5</t>
  </si>
  <si>
    <t>602014101</t>
  </si>
  <si>
    <t>Postřik cementový MZS ručně spotřeba 8 kg/m2 - plné pokrytí</t>
  </si>
  <si>
    <t>Hodnota z bývalého odkazu. : 1,2</t>
  </si>
  <si>
    <t>602014144</t>
  </si>
  <si>
    <t>Štuk vnitřní ručně 2x nanášený, celková tloušťka vrstvy 4 mm</t>
  </si>
  <si>
    <t>1.06 : (1,1+1,6)*2*1,5-0,7*0,5</t>
  </si>
  <si>
    <t>1.07 : (2,2+1,6+1+1+1,6+1,6)*1,5</t>
  </si>
  <si>
    <t>602022121</t>
  </si>
  <si>
    <t>Omítka jádrová sanační, ručně tloušťka vrstvy 20 mm</t>
  </si>
  <si>
    <t>Odkaz na mn. položky pořadí 1 : 114,99000</t>
  </si>
  <si>
    <t>602022122</t>
  </si>
  <si>
    <t>Omítka stěn vyrovnávací sanační, ručně tloušťka vrstvy 20 mm</t>
  </si>
  <si>
    <t>602022151</t>
  </si>
  <si>
    <t>Štuk na stěnách sanační, ručně</t>
  </si>
  <si>
    <t>1.01 : (2,49+3,56+2,49)*3,07-3*0,8*2</t>
  </si>
  <si>
    <t>1.02 : (1,44+0,5+5,47+2,69+5,47+1,5)*2*3,07-4*0,8*2</t>
  </si>
  <si>
    <t>1.03 : (4,3+4,65)*3,07-0,8*2</t>
  </si>
  <si>
    <t>1.04 : (4,65+5,1)*3,07-0,8*2</t>
  </si>
  <si>
    <t>1.05 : (4,5+4,62+0,53+4,64+3,04+1,2+0,53+0,6+1+4,62+0,2+0,2)*3,07-0,8*2</t>
  </si>
  <si>
    <t>610991111</t>
  </si>
  <si>
    <t>Zakrývání výplní vnitřních otvorů</t>
  </si>
  <si>
    <t>6*1,14*1,1+3*2,4</t>
  </si>
  <si>
    <t>612403382</t>
  </si>
  <si>
    <t>Hrubá výplň rýh ve stěnách do 5x5 cm maltou ze SMS</t>
  </si>
  <si>
    <t>m</t>
  </si>
  <si>
    <t>612403387</t>
  </si>
  <si>
    <t>Hrubá výplň rýh ve stěnách do 30x20cm maltou z SMS</t>
  </si>
  <si>
    <t>612403393</t>
  </si>
  <si>
    <t>Hrubá výplň rýh ve stěnách do 10x7 cm maltou z SMS</t>
  </si>
  <si>
    <t>612409991</t>
  </si>
  <si>
    <t>Začištění omítek kolem oken,dveří apod. s použitím suché maltové směsi</t>
  </si>
  <si>
    <t>612423531</t>
  </si>
  <si>
    <t>Omítka rýh stěn vápenná šířky do 15 cm, štuková s použitím suché maltové směsi</t>
  </si>
  <si>
    <t>157</t>
  </si>
  <si>
    <t>612425931</t>
  </si>
  <si>
    <t>Omítka vápenná vnitřního ostění - štuková s použitím suché maltové směsi</t>
  </si>
  <si>
    <t>zasedací místnost : 2*0,5*2,6</t>
  </si>
  <si>
    <t>612473185</t>
  </si>
  <si>
    <t>Příplatek za zabudované omítníky v ploše stěn</t>
  </si>
  <si>
    <t>612473186</t>
  </si>
  <si>
    <t>Příplatek za zabudované rohovníky, stěny</t>
  </si>
  <si>
    <t>612481211</t>
  </si>
  <si>
    <t>Montáž výztužné sítě (perlinky) do stěrky - vnitřní stěny včetně výztužné sítě a stěrkového tmelu Terranova</t>
  </si>
  <si>
    <t>1.06 : (1,1+1,6)*2*3-0,7*2</t>
  </si>
  <si>
    <t>(2,2+1,6+1+1+1,6+1,6)*3,07*2</t>
  </si>
  <si>
    <t>622473187</t>
  </si>
  <si>
    <t>Příplatek za okenní lištu (APU) - montáž včetně dodávky lišty</t>
  </si>
  <si>
    <t>6*(1,5+1,5+1,1)+2*(3+1,5+2,6)+2*(2+2+1)</t>
  </si>
  <si>
    <t>28323201</t>
  </si>
  <si>
    <t>Fólie separační a ochranná PE,  tl. 0,05 mm, stavební</t>
  </si>
  <si>
    <t>SPCM</t>
  </si>
  <si>
    <t>Specifikace</t>
  </si>
  <si>
    <t>POL3_</t>
  </si>
  <si>
    <t>(6*1,14*1,1+3*2,4)*1,5</t>
  </si>
  <si>
    <t>62740504</t>
  </si>
  <si>
    <t xml:space="preserve">Páska maskovací krepová 60°C 50 mm x 50 m </t>
  </si>
  <si>
    <t>kus</t>
  </si>
  <si>
    <t>R 6158</t>
  </si>
  <si>
    <t>Montáž a dodávka sanační lišty vnitřní</t>
  </si>
  <si>
    <t>Vlastní</t>
  </si>
  <si>
    <t>Indiv</t>
  </si>
  <si>
    <t>chodba : 2,69+5,47+5,47+0,35*4+0,33+3,2+2*0,5+4,65+4,65+2,69+2,1+2,1+1,4+1,4</t>
  </si>
  <si>
    <t>služby 1 : 4,3+4,58+2,96+3</t>
  </si>
  <si>
    <t>služby 2 : 5,1+4,55+4,65+4,75</t>
  </si>
  <si>
    <t>zasedací místnost : 4,5+0,6+0,195+4,62+4,72</t>
  </si>
  <si>
    <t>kancelář : 1,1+0,22+4,65+4,75</t>
  </si>
  <si>
    <t>622390711</t>
  </si>
  <si>
    <t>Provedení povrchové úpravy ostění, lišty, stěrka, omítka</t>
  </si>
  <si>
    <t>vstup : 6</t>
  </si>
  <si>
    <t>zasedací místnost : 6,8</t>
  </si>
  <si>
    <t>631312141</t>
  </si>
  <si>
    <t>Doplnění rýh betonem v dosavadních mazaninách</t>
  </si>
  <si>
    <t>m3</t>
  </si>
  <si>
    <t>0,25*0,3*12,5</t>
  </si>
  <si>
    <t>632415130</t>
  </si>
  <si>
    <t>Potěr samonivelační ručně tl. 30 mm vyrovnávací</t>
  </si>
  <si>
    <t>1.01 : 2,49*3,56</t>
  </si>
  <si>
    <t>1.02 : 1,44*2,49+5,47*1,18+2*1,4*1,5+0,5*1+0,55*1,4+0,55*2,1</t>
  </si>
  <si>
    <t>1.03 : 4,3*4,65-0,38*1,65</t>
  </si>
  <si>
    <t>1.04 : 4,65*5,1</t>
  </si>
  <si>
    <t>1.05 : 4,5*4,62+0,53*4,95+1,8*2,89+1,2*2,35</t>
  </si>
  <si>
    <t>1.06 : 1,1*1,6</t>
  </si>
  <si>
    <t>1.07 : 2,2*1,6+1,6*1</t>
  </si>
  <si>
    <t>1.08 : 3,04*2,78</t>
  </si>
  <si>
    <t>766601211</t>
  </si>
  <si>
    <t>Těsnění okenní spáry, ostění, PT fólie+ PP páska</t>
  </si>
  <si>
    <t>1.05 : 3,06+2,4+2,4</t>
  </si>
  <si>
    <t>1.01 : 0,9+2,4+2,4</t>
  </si>
  <si>
    <t>1.02 : 0,9+2,4+2,4</t>
  </si>
  <si>
    <t>766711021</t>
  </si>
  <si>
    <t>Montáž vstupních dveří s vypěněním na turbošrouby</t>
  </si>
  <si>
    <t>(0,9+2,4+0,9)*2</t>
  </si>
  <si>
    <t>767711003</t>
  </si>
  <si>
    <t>Montáž hliníkových oken a balkonových dveří s vypěněním</t>
  </si>
  <si>
    <t>0,9*2,4</t>
  </si>
  <si>
    <t>61143960R1</t>
  </si>
  <si>
    <t>Okno AL  7 komor, 82 mm, šedé</t>
  </si>
  <si>
    <t>m.č.105 : 2</t>
  </si>
  <si>
    <t>553407130</t>
  </si>
  <si>
    <t>Dveře hliníkové vchodové L/P, plné, včetně zárubně, 900/2000</t>
  </si>
  <si>
    <t>1.05 : 1</t>
  </si>
  <si>
    <t>1.01 : 1</t>
  </si>
  <si>
    <t>1.02 : 1</t>
  </si>
  <si>
    <t>941955002</t>
  </si>
  <si>
    <t>Lešení lehké pomocné, výška podlahy do 1,9 m</t>
  </si>
  <si>
    <t>952901221</t>
  </si>
  <si>
    <t>Vyčištění průmyslových budov a objektů výrobních</t>
  </si>
  <si>
    <t>POL1_1</t>
  </si>
  <si>
    <t>965048515</t>
  </si>
  <si>
    <t>Broušení betonových povrchů do tl. 5 mm po odbourané dlžbě</t>
  </si>
  <si>
    <t>968072455</t>
  </si>
  <si>
    <t>Vybourání kovových dveřních zárubní pl. do 2 m2</t>
  </si>
  <si>
    <t>4*0,8*2</t>
  </si>
  <si>
    <t>971028661</t>
  </si>
  <si>
    <t xml:space="preserve">Vybourání otvorů </t>
  </si>
  <si>
    <t xml:space="preserve">m2    </t>
  </si>
  <si>
    <t>1.05 : 3,95*2,6+3,05*1</t>
  </si>
  <si>
    <t>1.07, 1.06 : 2*1*2,2</t>
  </si>
  <si>
    <t>973031824</t>
  </si>
  <si>
    <t xml:space="preserve">Vysekání kapes pro zavázání zdí </t>
  </si>
  <si>
    <t>974031132</t>
  </si>
  <si>
    <t>Vysekání rýh ve zdi cihelné 5 x 5 cm</t>
  </si>
  <si>
    <t>974031143</t>
  </si>
  <si>
    <t>Vysekání rýh ve zdi cihelné 7 x 10 cm</t>
  </si>
  <si>
    <t>72</t>
  </si>
  <si>
    <t>974031666</t>
  </si>
  <si>
    <t>Vysekání rýh zeď cihelná vtah. nosníků 15 x 25 cm</t>
  </si>
  <si>
    <t>WC : 4*1,5</t>
  </si>
  <si>
    <t>zasedací místnost : 2*4,4+2*3,5</t>
  </si>
  <si>
    <t>974042587</t>
  </si>
  <si>
    <t>Vysekání rýh v podlaze betonové, 25x30 cm</t>
  </si>
  <si>
    <t>Rozvody ZTI : 6,5</t>
  </si>
  <si>
    <t>974049185</t>
  </si>
  <si>
    <t>Vysekání rýh v betonových zdech 30x20 cm</t>
  </si>
  <si>
    <t>rozvody ZTI : 4</t>
  </si>
  <si>
    <t>975021311</t>
  </si>
  <si>
    <t>Podchycení zdiva pod stropem při tl.zdi do 60 cm</t>
  </si>
  <si>
    <t>1.05 : 4</t>
  </si>
  <si>
    <t>4,5</t>
  </si>
  <si>
    <t>975043121</t>
  </si>
  <si>
    <t>Jednořad.podchycení stropů do 3,5 m,do 1000 kg/m</t>
  </si>
  <si>
    <t>4,5*2</t>
  </si>
  <si>
    <t>978023411</t>
  </si>
  <si>
    <t>Vysekání a úprava spár zdiva cihelného mimo komín.</t>
  </si>
  <si>
    <t>chodba : (2,69+5,47+5,47+0,35*4+0,33+3,2+2*0,5+4,65+4,65+2,69+2,1+2,1+1,4+1,4)*1,5</t>
  </si>
  <si>
    <t>služby 1 : (4,3+4,58+2,96+3)*1,5</t>
  </si>
  <si>
    <t>služby 2 : (5,1+4,55+4,65+4,75)*1,5</t>
  </si>
  <si>
    <t>zasedací místnost : (4,5+0,6+0,195+4,62+4,72)*1,5</t>
  </si>
  <si>
    <t>kancelář : (1,1+0,22+4,65+4,75)*1,5</t>
  </si>
  <si>
    <t>999281145</t>
  </si>
  <si>
    <t>Přesun hmot pro opravy a údržbu do v. 6 m, nošením</t>
  </si>
  <si>
    <t>t</t>
  </si>
  <si>
    <t>Přesun hmot</t>
  </si>
  <si>
    <t>POL7_</t>
  </si>
  <si>
    <t>711212000</t>
  </si>
  <si>
    <t>Penetrace podkladu pod hydroizolační hmoty</t>
  </si>
  <si>
    <t>terasa : 29</t>
  </si>
  <si>
    <t>711212129</t>
  </si>
  <si>
    <t>Stěrka hydroizolační, dvousložková</t>
  </si>
  <si>
    <t>Odkaz na mn. položky pořadí 45 : 144,37930</t>
  </si>
  <si>
    <t>998711201</t>
  </si>
  <si>
    <t>Přesun hmot pro izolace proti vodě, výšky do 6 m</t>
  </si>
  <si>
    <t>POL7_7</t>
  </si>
  <si>
    <t>725100013R11</t>
  </si>
  <si>
    <t>Zdravotechnické instalace úpravy rozvodů vody a odpadu pro kuchyňské linky</t>
  </si>
  <si>
    <t>soubor</t>
  </si>
  <si>
    <t>Agregovaná položka</t>
  </si>
  <si>
    <t>POL2_</t>
  </si>
  <si>
    <t>764454010RAD</t>
  </si>
  <si>
    <t>Odpadní trouby z plechu kruhové</t>
  </si>
  <si>
    <t>Součtová</t>
  </si>
  <si>
    <t>998764201</t>
  </si>
  <si>
    <t>Přesun hmot pro klempířské konstr., výšky do 6 m</t>
  </si>
  <si>
    <t>766664915</t>
  </si>
  <si>
    <t>Seříznutí dveřních křídel  kompletizovaných</t>
  </si>
  <si>
    <t>7</t>
  </si>
  <si>
    <t>766670021</t>
  </si>
  <si>
    <t>Montáž kliky a štítku</t>
  </si>
  <si>
    <t>Odkaz na mn. položky pořadí 51 : 7,00000</t>
  </si>
  <si>
    <t>766694112</t>
  </si>
  <si>
    <t>Montáž parapetních desek š.do 30 cm,dl.do 160 cm</t>
  </si>
  <si>
    <t>1.05 : 2*1,55</t>
  </si>
  <si>
    <t>766695212</t>
  </si>
  <si>
    <t>Montáž prahů dveří jednokřídlových š. do 10 cm</t>
  </si>
  <si>
    <t>54914631</t>
  </si>
  <si>
    <t>Kování dveřní klíč Ti</t>
  </si>
  <si>
    <t>60775514</t>
  </si>
  <si>
    <t>Parapet interiér PVC šíře 350 mm dl. 6 m, fólie bílá</t>
  </si>
  <si>
    <t>61161802</t>
  </si>
  <si>
    <t>Dveře dřevěné interiérové 700 x 1970 mm L/P, dýha Standard, plné typ 10</t>
  </si>
  <si>
    <t>61161803</t>
  </si>
  <si>
    <t>Dveře dřevěné interiérové 800 x 1970 mm L/P, dýha Standard, plné typ 10</t>
  </si>
  <si>
    <t>766810010</t>
  </si>
  <si>
    <t>Kuchyňská linka - materiál: laminát, korpus a dvířka dekor: Dub Halifax tabákový, včetně vybavení  PD: D.1.1.09</t>
  </si>
  <si>
    <t>766810010R</t>
  </si>
  <si>
    <t>Kuchyňská linka - materiál: laminát, korpus a dvířka dekor: Dub Halifax tabákový, pracovní deska,  včetně vybavení</t>
  </si>
  <si>
    <t>998766201</t>
  </si>
  <si>
    <t>Přesun hmot pro truhlářské konstr., výšky do 6 m</t>
  </si>
  <si>
    <t>767995103</t>
  </si>
  <si>
    <t>Výroba a montáž kov. atypických konstr. do 20 kg schodiště, pororošt PZ  Z 01</t>
  </si>
  <si>
    <t>kg</t>
  </si>
  <si>
    <t>602016193</t>
  </si>
  <si>
    <t>Penetrace hloubková</t>
  </si>
  <si>
    <t>771475014</t>
  </si>
  <si>
    <t>Montáž soklíků rovných z dlaždic keramických, do tmele, výšky do 100 mm</t>
  </si>
  <si>
    <t>1.01 : (2,49+3,56)*2-3*0,8-2,49</t>
  </si>
  <si>
    <t>1.02 : (1,44+2,49+5,47+1,18+2+1,4+1,5+0,5+1+0,55+1,4+0,55+2,1)*3-0,8</t>
  </si>
  <si>
    <t>1.03 : (4,3+4,65)*2+0,38+1,65-0,8</t>
  </si>
  <si>
    <t>1.04 : (4,65+5,1)*2-08</t>
  </si>
  <si>
    <t>1.05 : (4,5+4,62)*2+0,53+0,53+0,6+0,195+2,89+4,5+2,35</t>
  </si>
  <si>
    <t>1.08 : 3,04+2,78+2,78</t>
  </si>
  <si>
    <t>771479001</t>
  </si>
  <si>
    <t>Řezání dlaždic pro soklíky</t>
  </si>
  <si>
    <t>POL1_7</t>
  </si>
  <si>
    <t>Odkaz na mn. položky pořadí 64 : 140,21500</t>
  </si>
  <si>
    <t>771575119</t>
  </si>
  <si>
    <t>Montáž podlah z dlaždic hladkých keramických, do tmele, nad 600 x 600 mm</t>
  </si>
  <si>
    <t>Odkaz na mn. položky pořadí 63 : 144,37930</t>
  </si>
  <si>
    <t>771578011</t>
  </si>
  <si>
    <t>Spára podlaha - stěna, silikonem</t>
  </si>
  <si>
    <t>1.06 : (1,1+1,6)*2-0,7</t>
  </si>
  <si>
    <t>1.07 : (2,2+1,6+1,6+1)*2-0,7-2*0,8</t>
  </si>
  <si>
    <t>771579793</t>
  </si>
  <si>
    <t>Příplatek za spárovací hmotu - plošně,keram.dlažba</t>
  </si>
  <si>
    <t>Odkaz na mn. položky pořadí 66 : 144,37930</t>
  </si>
  <si>
    <t>777101101</t>
  </si>
  <si>
    <t>Příprava podkladu - vysávání podlah prům.vysavačem</t>
  </si>
  <si>
    <t>231536601</t>
  </si>
  <si>
    <t>Hmota spárovací bal. 5 kg</t>
  </si>
  <si>
    <t>6</t>
  </si>
  <si>
    <t>58583200.A</t>
  </si>
  <si>
    <t>Lepidlo cementové šedé</t>
  </si>
  <si>
    <t>200</t>
  </si>
  <si>
    <t>771275511</t>
  </si>
  <si>
    <t>Montáž dlažby/schodovek schodišťových stupňů - stupnice z  dlaždic keramických, do tmele</t>
  </si>
  <si>
    <t xml:space="preserve">ks    </t>
  </si>
  <si>
    <t>terasa : 15</t>
  </si>
  <si>
    <t>59631371R 1</t>
  </si>
  <si>
    <t xml:space="preserve">Dlaždice schodová keramická </t>
  </si>
  <si>
    <t>597642000</t>
  </si>
  <si>
    <t>Dlažba - keramická do 600/1200</t>
  </si>
  <si>
    <t>RTS 24/ II</t>
  </si>
  <si>
    <t>chodba : 25,5*1,15</t>
  </si>
  <si>
    <t>služby 1 : 20,19*1,15</t>
  </si>
  <si>
    <t>služby 2 : 23,02*1,15</t>
  </si>
  <si>
    <t>zasedací místnost : 23,7*1,15</t>
  </si>
  <si>
    <t>terasa : 29*1,15</t>
  </si>
  <si>
    <t>998771201</t>
  </si>
  <si>
    <t>Přesun hmot pro podlahy z dlaždic, výšky do 6 m</t>
  </si>
  <si>
    <t>776971208</t>
  </si>
  <si>
    <t>Rohož čistící textilní tl. 8 mm</t>
  </si>
  <si>
    <t>2,4*1,08</t>
  </si>
  <si>
    <t>777553020</t>
  </si>
  <si>
    <t xml:space="preserve">Nátěr adhézní nesavého podkladu </t>
  </si>
  <si>
    <t>777553210</t>
  </si>
  <si>
    <t>Vyrovnání podlah, samonivel. hmota tl. 2mm</t>
  </si>
  <si>
    <t>Odkaz na mn. položky pořadí 77 : 144,37930</t>
  </si>
  <si>
    <t>777553219</t>
  </si>
  <si>
    <t>Příplatek za další 2 mm, samonivel. hmota</t>
  </si>
  <si>
    <t>998777201</t>
  </si>
  <si>
    <t>Přesun hmot pro podlahy syntetické, výšky do 6 m</t>
  </si>
  <si>
    <t>783226100R01</t>
  </si>
  <si>
    <t>Nátěr syntetický kovových konstrukcí 1x základní, 2 x syntetický</t>
  </si>
  <si>
    <t>zárubně : 7</t>
  </si>
  <si>
    <t>783120010</t>
  </si>
  <si>
    <t>Nátěr OK těžkých "A" syntetický, včetně očištění a odmaštění základní a dvojnásobný krycí</t>
  </si>
  <si>
    <t>stávající mříž : 1</t>
  </si>
  <si>
    <t>784402801</t>
  </si>
  <si>
    <t>Odstranění malby oškrábáním v místnosti H do 3,8 m</t>
  </si>
  <si>
    <t>784121101</t>
  </si>
  <si>
    <t>Penetrace podkladu nátěrem Akril Emulze, 1 x</t>
  </si>
  <si>
    <t>784127101</t>
  </si>
  <si>
    <t>Vyhlazení disperzním tmelem 1 x</t>
  </si>
  <si>
    <t>Odkaz na mn. položky pořadí 84 : 349,98830</t>
  </si>
  <si>
    <t>783801811</t>
  </si>
  <si>
    <t>Odstranění maleb z omítek stropů, oškrabáním</t>
  </si>
  <si>
    <t>784125212</t>
  </si>
  <si>
    <t>Malba bílá, bez penetrace,2x</t>
  </si>
  <si>
    <t>kadeřnictví : -(4,6+4,3)*2,6</t>
  </si>
  <si>
    <t>784125222</t>
  </si>
  <si>
    <t>Malba barva,bez penetrace,2x</t>
  </si>
  <si>
    <t>Odkaz na mn. položky pořadí 89 : 23,14000</t>
  </si>
  <si>
    <t>784465221</t>
  </si>
  <si>
    <t>Benátský štuk stěn barvený, včetně penetrace a voskování systém tónování S1</t>
  </si>
  <si>
    <t>kadeřnictví : (4,6+4,3)*2,6</t>
  </si>
  <si>
    <t>784011111</t>
  </si>
  <si>
    <t>Oprášení/ometení podkladu</t>
  </si>
  <si>
    <t>784011121</t>
  </si>
  <si>
    <t>Broušení štuků a nových omítek</t>
  </si>
  <si>
    <t>784011221</t>
  </si>
  <si>
    <t>Zakrytí předmětů, včetně odstranění včetně dodávky fólie tl. 0,04 mm</t>
  </si>
  <si>
    <t>26</t>
  </si>
  <si>
    <t>784011222</t>
  </si>
  <si>
    <t>Zakrytí podlah, včetně odstranění včetně papírové lepenky</t>
  </si>
  <si>
    <t>979081111</t>
  </si>
  <si>
    <t>Odvoz suti a vybour. hmot na skládku do 1 km</t>
  </si>
  <si>
    <t>Přesun suti</t>
  </si>
  <si>
    <t>POL8_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</si>
  <si>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</si>
  <si>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</si>
  <si>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</si>
  <si>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</si>
  <si>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</si>
  <si>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</si>
  <si>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979990107</t>
  </si>
  <si>
    <t>Poplatek za uložení suti - směs betonu, cihel, dřeva, skupina odpadu 170904</t>
  </si>
  <si>
    <t>005121010R</t>
  </si>
  <si>
    <t>Vybudování zařízení staveniště</t>
  </si>
  <si>
    <t>Soubor</t>
  </si>
  <si>
    <t>VRN</t>
  </si>
  <si>
    <t>POL99_2</t>
  </si>
  <si>
    <t>005121030R</t>
  </si>
  <si>
    <t>Odstranění zařízení staveniště</t>
  </si>
  <si>
    <t>005124010R</t>
  </si>
  <si>
    <t>Koordinační činnost</t>
  </si>
  <si>
    <t>00523  R</t>
  </si>
  <si>
    <t>Zkoušky a revize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</si>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</sst>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Z3AZvXVzQKeWGCELLDTtaghRp+gs4dgSHYI3nkTx/SSp9cm0TfjBwCvLNEYpHKPqP8aNS6WHfWtmFGLEoW1MlA==" saltValue="ZbeuwA5aSkbAbxWLXN1pJ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5">
      <c r="A4" s="111">
        <v>1363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SUMIF(F49:F69,A16,I49:I69)+SUMIF(F49:F69,"PSU",I49:I69)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SUMIF(F49:F69,A17,I49:I69)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SUMIF(F49:F69,A18,I49:I69)</f>
        <v>0</v>
      </c>
      <c r="J18" s="85"/>
    </row>
    <row r="19" spans="1:10" ht="23.25" customHeight="1" x14ac:dyDescent="0.25">
      <c r="A19" s="196" t="s">
        <v>94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SUMIF(F49:F69,A19,I49:I69)</f>
        <v>0</v>
      </c>
      <c r="J19" s="85"/>
    </row>
    <row r="20" spans="1:10" ht="23.25" customHeight="1" x14ac:dyDescent="0.25">
      <c r="A20" s="196" t="s">
        <v>95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SUMIF(F49:F69,A20,I49:I69)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50</v>
      </c>
      <c r="C39" s="147"/>
      <c r="D39" s="147"/>
      <c r="E39" s="147"/>
      <c r="F39" s="148">
        <f>'01 01 Pol'!AE330</f>
        <v>0</v>
      </c>
      <c r="G39" s="149">
        <f>'01 01 Pol'!AF330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 t="s">
        <v>43</v>
      </c>
      <c r="C40" s="153" t="s">
        <v>45</v>
      </c>
      <c r="D40" s="153"/>
      <c r="E40" s="153"/>
      <c r="F40" s="154">
        <f>'01 01 Pol'!AE330</f>
        <v>0</v>
      </c>
      <c r="G40" s="155">
        <f>'01 01 Pol'!AF330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'01 01 Pol'!AE330</f>
        <v>0</v>
      </c>
      <c r="G41" s="150">
        <f>'01 01 Pol'!AF330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5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6" x14ac:dyDescent="0.3">
      <c r="B46" s="175" t="s">
        <v>53</v>
      </c>
    </row>
    <row r="48" spans="1:10" ht="25.5" customHeight="1" x14ac:dyDescent="0.25">
      <c r="A48" s="177"/>
      <c r="B48" s="180" t="s">
        <v>18</v>
      </c>
      <c r="C48" s="180" t="s">
        <v>6</v>
      </c>
      <c r="D48" s="181"/>
      <c r="E48" s="181"/>
      <c r="F48" s="182" t="s">
        <v>54</v>
      </c>
      <c r="G48" s="182"/>
      <c r="H48" s="182"/>
      <c r="I48" s="182" t="s">
        <v>31</v>
      </c>
      <c r="J48" s="182" t="s">
        <v>0</v>
      </c>
    </row>
    <row r="49" spans="1:10" ht="36.75" customHeight="1" x14ac:dyDescent="0.25">
      <c r="A49" s="178"/>
      <c r="B49" s="183" t="s">
        <v>55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'01 01 Pol'!G8</f>
        <v>0</v>
      </c>
      <c r="J49" s="189" t="str">
        <f>IF(I70=0,"",I49/I70*100)</f>
        <v/>
      </c>
    </row>
    <row r="50" spans="1:10" ht="36.75" customHeight="1" x14ac:dyDescent="0.25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'01 01 Pol'!G56</f>
        <v>0</v>
      </c>
      <c r="J50" s="189" t="str">
        <f>IF(I70=0,"",I50/I70*100)</f>
        <v/>
      </c>
    </row>
    <row r="51" spans="1:10" ht="36.75" customHeight="1" x14ac:dyDescent="0.25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'01 01 Pol'!G60</f>
        <v>0</v>
      </c>
      <c r="J51" s="189" t="str">
        <f>IF(I70=0,"",I51/I70*100)</f>
        <v/>
      </c>
    </row>
    <row r="52" spans="1:10" ht="36.75" customHeight="1" x14ac:dyDescent="0.25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'01 01 Pol'!G72</f>
        <v>0</v>
      </c>
      <c r="J52" s="189" t="str">
        <f>IF(I70=0,"",I52/I70*100)</f>
        <v/>
      </c>
    </row>
    <row r="53" spans="1:10" ht="36.75" customHeight="1" x14ac:dyDescent="0.25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'01 01 Pol'!G87</f>
        <v>0</v>
      </c>
      <c r="J53" s="189" t="str">
        <f>IF(I70=0,"",I53/I70*100)</f>
        <v/>
      </c>
    </row>
    <row r="54" spans="1:10" ht="36.75" customHeight="1" x14ac:dyDescent="0.25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'01 01 Pol'!G96</f>
        <v>0</v>
      </c>
      <c r="J54" s="189" t="str">
        <f>IF(I70=0,"",I54/I70*100)</f>
        <v/>
      </c>
    </row>
    <row r="55" spans="1:10" ht="36.75" customHeight="1" x14ac:dyDescent="0.25">
      <c r="A55" s="178"/>
      <c r="B55" s="183" t="s">
        <v>67</v>
      </c>
      <c r="C55" s="184" t="s">
        <v>68</v>
      </c>
      <c r="D55" s="185"/>
      <c r="E55" s="185"/>
      <c r="F55" s="192" t="s">
        <v>26</v>
      </c>
      <c r="G55" s="193"/>
      <c r="H55" s="193"/>
      <c r="I55" s="193">
        <f>'01 01 Pol'!G106</f>
        <v>0</v>
      </c>
      <c r="J55" s="189" t="str">
        <f>IF(I70=0,"",I55/I70*100)</f>
        <v/>
      </c>
    </row>
    <row r="56" spans="1:10" ht="36.75" customHeight="1" x14ac:dyDescent="0.25">
      <c r="A56" s="178"/>
      <c r="B56" s="183" t="s">
        <v>69</v>
      </c>
      <c r="C56" s="184" t="s">
        <v>70</v>
      </c>
      <c r="D56" s="185"/>
      <c r="E56" s="185"/>
      <c r="F56" s="192" t="s">
        <v>26</v>
      </c>
      <c r="G56" s="193"/>
      <c r="H56" s="193"/>
      <c r="I56" s="193">
        <f>'01 01 Pol'!G146</f>
        <v>0</v>
      </c>
      <c r="J56" s="189" t="str">
        <f>IF(I70=0,"",I56/I70*100)</f>
        <v/>
      </c>
    </row>
    <row r="57" spans="1:10" ht="36.75" customHeight="1" x14ac:dyDescent="0.25">
      <c r="A57" s="178"/>
      <c r="B57" s="183" t="s">
        <v>71</v>
      </c>
      <c r="C57" s="184" t="s">
        <v>72</v>
      </c>
      <c r="D57" s="185"/>
      <c r="E57" s="185"/>
      <c r="F57" s="192" t="s">
        <v>27</v>
      </c>
      <c r="G57" s="193"/>
      <c r="H57" s="193"/>
      <c r="I57" s="193">
        <f>'01 01 Pol'!G148</f>
        <v>0</v>
      </c>
      <c r="J57" s="189" t="str">
        <f>IF(I70=0,"",I57/I70*100)</f>
        <v/>
      </c>
    </row>
    <row r="58" spans="1:10" ht="36.75" customHeight="1" x14ac:dyDescent="0.25">
      <c r="A58" s="178"/>
      <c r="B58" s="183" t="s">
        <v>73</v>
      </c>
      <c r="C58" s="184" t="s">
        <v>74</v>
      </c>
      <c r="D58" s="185"/>
      <c r="E58" s="185"/>
      <c r="F58" s="192" t="s">
        <v>27</v>
      </c>
      <c r="G58" s="193"/>
      <c r="H58" s="193"/>
      <c r="I58" s="193">
        <f>'01 01 Pol'!G162</f>
        <v>0</v>
      </c>
      <c r="J58" s="189" t="str">
        <f>IF(I70=0,"",I58/I70*100)</f>
        <v/>
      </c>
    </row>
    <row r="59" spans="1:10" ht="36.75" customHeight="1" x14ac:dyDescent="0.25">
      <c r="A59" s="178"/>
      <c r="B59" s="183" t="s">
        <v>75</v>
      </c>
      <c r="C59" s="184" t="s">
        <v>76</v>
      </c>
      <c r="D59" s="185"/>
      <c r="E59" s="185"/>
      <c r="F59" s="192" t="s">
        <v>27</v>
      </c>
      <c r="G59" s="193"/>
      <c r="H59" s="193"/>
      <c r="I59" s="193">
        <f>'01 01 Pol'!G164</f>
        <v>0</v>
      </c>
      <c r="J59" s="189" t="str">
        <f>IF(I70=0,"",I59/I70*100)</f>
        <v/>
      </c>
    </row>
    <row r="60" spans="1:10" ht="36.75" customHeight="1" x14ac:dyDescent="0.25">
      <c r="A60" s="178"/>
      <c r="B60" s="183" t="s">
        <v>77</v>
      </c>
      <c r="C60" s="184" t="s">
        <v>78</v>
      </c>
      <c r="D60" s="185"/>
      <c r="E60" s="185"/>
      <c r="F60" s="192" t="s">
        <v>27</v>
      </c>
      <c r="G60" s="193"/>
      <c r="H60" s="193"/>
      <c r="I60" s="193">
        <f>'01 01 Pol'!G167</f>
        <v>0</v>
      </c>
      <c r="J60" s="189" t="str">
        <f>IF(I70=0,"",I60/I70*100)</f>
        <v/>
      </c>
    </row>
    <row r="61" spans="1:10" ht="36.75" customHeight="1" x14ac:dyDescent="0.25">
      <c r="A61" s="178"/>
      <c r="B61" s="183" t="s">
        <v>79</v>
      </c>
      <c r="C61" s="184" t="s">
        <v>80</v>
      </c>
      <c r="D61" s="185"/>
      <c r="E61" s="185"/>
      <c r="F61" s="192" t="s">
        <v>27</v>
      </c>
      <c r="G61" s="193"/>
      <c r="H61" s="193"/>
      <c r="I61" s="193">
        <f>'01 01 Pol'!G185</f>
        <v>0</v>
      </c>
      <c r="J61" s="189" t="str">
        <f>IF(I70=0,"",I61/I70*100)</f>
        <v/>
      </c>
    </row>
    <row r="62" spans="1:10" ht="36.75" customHeight="1" x14ac:dyDescent="0.25">
      <c r="A62" s="178"/>
      <c r="B62" s="183" t="s">
        <v>81</v>
      </c>
      <c r="C62" s="184" t="s">
        <v>82</v>
      </c>
      <c r="D62" s="185"/>
      <c r="E62" s="185"/>
      <c r="F62" s="192" t="s">
        <v>27</v>
      </c>
      <c r="G62" s="193"/>
      <c r="H62" s="193"/>
      <c r="I62" s="193">
        <f>'01 01 Pol'!G187</f>
        <v>0</v>
      </c>
      <c r="J62" s="189" t="str">
        <f>IF(I70=0,"",I62/I70*100)</f>
        <v/>
      </c>
    </row>
    <row r="63" spans="1:10" ht="36.75" customHeight="1" x14ac:dyDescent="0.25">
      <c r="A63" s="178"/>
      <c r="B63" s="183" t="s">
        <v>83</v>
      </c>
      <c r="C63" s="184" t="s">
        <v>84</v>
      </c>
      <c r="D63" s="185"/>
      <c r="E63" s="185"/>
      <c r="F63" s="192" t="s">
        <v>27</v>
      </c>
      <c r="G63" s="193"/>
      <c r="H63" s="193"/>
      <c r="I63" s="193">
        <f>'01 01 Pol'!G239</f>
        <v>0</v>
      </c>
      <c r="J63" s="189" t="str">
        <f>IF(I70=0,"",I63/I70*100)</f>
        <v/>
      </c>
    </row>
    <row r="64" spans="1:10" ht="36.75" customHeight="1" x14ac:dyDescent="0.25">
      <c r="A64" s="178"/>
      <c r="B64" s="183" t="s">
        <v>85</v>
      </c>
      <c r="C64" s="184" t="s">
        <v>86</v>
      </c>
      <c r="D64" s="185"/>
      <c r="E64" s="185"/>
      <c r="F64" s="192" t="s">
        <v>27</v>
      </c>
      <c r="G64" s="193"/>
      <c r="H64" s="193"/>
      <c r="I64" s="193">
        <f>'01 01 Pol'!G242</f>
        <v>0</v>
      </c>
      <c r="J64" s="189" t="str">
        <f>IF(I70=0,"",I64/I70*100)</f>
        <v/>
      </c>
    </row>
    <row r="65" spans="1:10" ht="36.75" customHeight="1" x14ac:dyDescent="0.25">
      <c r="A65" s="178"/>
      <c r="B65" s="183" t="s">
        <v>87</v>
      </c>
      <c r="C65" s="184" t="s">
        <v>88</v>
      </c>
      <c r="D65" s="185"/>
      <c r="E65" s="185"/>
      <c r="F65" s="192" t="s">
        <v>27</v>
      </c>
      <c r="G65" s="193"/>
      <c r="H65" s="193"/>
      <c r="I65" s="193">
        <f>'01 01 Pol'!G258</f>
        <v>0</v>
      </c>
      <c r="J65" s="189" t="str">
        <f>IF(I70=0,"",I65/I70*100)</f>
        <v/>
      </c>
    </row>
    <row r="66" spans="1:10" ht="36.75" customHeight="1" x14ac:dyDescent="0.25">
      <c r="A66" s="178"/>
      <c r="B66" s="183" t="s">
        <v>89</v>
      </c>
      <c r="C66" s="184" t="s">
        <v>90</v>
      </c>
      <c r="D66" s="185"/>
      <c r="E66" s="185"/>
      <c r="F66" s="192" t="s">
        <v>27</v>
      </c>
      <c r="G66" s="193"/>
      <c r="H66" s="193"/>
      <c r="I66" s="193">
        <f>'01 01 Pol'!G263</f>
        <v>0</v>
      </c>
      <c r="J66" s="189" t="str">
        <f>IF(I70=0,"",I66/I70*100)</f>
        <v/>
      </c>
    </row>
    <row r="67" spans="1:10" ht="36.75" customHeight="1" x14ac:dyDescent="0.25">
      <c r="A67" s="178"/>
      <c r="B67" s="183" t="s">
        <v>91</v>
      </c>
      <c r="C67" s="184" t="s">
        <v>92</v>
      </c>
      <c r="D67" s="185"/>
      <c r="E67" s="185"/>
      <c r="F67" s="192" t="s">
        <v>93</v>
      </c>
      <c r="G67" s="193"/>
      <c r="H67" s="193"/>
      <c r="I67" s="193">
        <f>'01 01 Pol'!G316</f>
        <v>0</v>
      </c>
      <c r="J67" s="189" t="str">
        <f>IF(I70=0,"",I67/I70*100)</f>
        <v/>
      </c>
    </row>
    <row r="68" spans="1:10" ht="36.75" customHeight="1" x14ac:dyDescent="0.25">
      <c r="A68" s="178"/>
      <c r="B68" s="183" t="s">
        <v>94</v>
      </c>
      <c r="C68" s="184" t="s">
        <v>29</v>
      </c>
      <c r="D68" s="185"/>
      <c r="E68" s="185"/>
      <c r="F68" s="192" t="s">
        <v>94</v>
      </c>
      <c r="G68" s="193"/>
      <c r="H68" s="193"/>
      <c r="I68" s="193">
        <f>'01 01 Pol'!G322</f>
        <v>0</v>
      </c>
      <c r="J68" s="189" t="str">
        <f>IF(I70=0,"",I68/I70*100)</f>
        <v/>
      </c>
    </row>
    <row r="69" spans="1:10" ht="36.75" customHeight="1" x14ac:dyDescent="0.25">
      <c r="A69" s="178"/>
      <c r="B69" s="183" t="s">
        <v>95</v>
      </c>
      <c r="C69" s="184" t="s">
        <v>30</v>
      </c>
      <c r="D69" s="185"/>
      <c r="E69" s="185"/>
      <c r="F69" s="192" t="s">
        <v>95</v>
      </c>
      <c r="G69" s="193"/>
      <c r="H69" s="193"/>
      <c r="I69" s="193">
        <f>'01 01 Pol'!G327</f>
        <v>0</v>
      </c>
      <c r="J69" s="189" t="str">
        <f>IF(I70=0,"",I69/I70*100)</f>
        <v/>
      </c>
    </row>
    <row r="70" spans="1:10" ht="25.5" customHeight="1" x14ac:dyDescent="0.25">
      <c r="A70" s="179"/>
      <c r="B70" s="186" t="s">
        <v>1</v>
      </c>
      <c r="C70" s="187"/>
      <c r="D70" s="188"/>
      <c r="E70" s="188"/>
      <c r="F70" s="194"/>
      <c r="G70" s="195"/>
      <c r="H70" s="195"/>
      <c r="I70" s="195">
        <f>SUM(I49:I69)</f>
        <v>0</v>
      </c>
      <c r="J70" s="190">
        <f>SUM(J49:J69)</f>
        <v>0</v>
      </c>
    </row>
    <row r="71" spans="1:10" x14ac:dyDescent="0.25">
      <c r="F71" s="135"/>
      <c r="G71" s="135"/>
      <c r="H71" s="135"/>
      <c r="I71" s="135"/>
      <c r="J71" s="191"/>
    </row>
    <row r="72" spans="1:10" x14ac:dyDescent="0.25">
      <c r="F72" s="135"/>
      <c r="G72" s="135"/>
      <c r="H72" s="135"/>
      <c r="I72" s="135"/>
      <c r="J72" s="191"/>
    </row>
    <row r="73" spans="1:10" x14ac:dyDescent="0.25">
      <c r="F73" s="135"/>
      <c r="G73" s="135"/>
      <c r="H73" s="135"/>
      <c r="I73" s="135"/>
      <c r="J73" s="191"/>
    </row>
  </sheetData>
  <sheetProtection algorithmName="SHA-512" hashValue="VxRY4b/NPf/uZo0sVF1Du5Dc4CnDz0JuFF7FORoJk+SHNe2uS3M8/GhG3gmZYsgdmly5+GzK8UsesQ4sOofFyg==" saltValue="5m871r4TJpZDWSjozb4i0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Dh1JqkT6GM9cooArf7Xfj+x6JzwhdqDYAjXxAhHkbcdh7pVqtDI4zwYVLmS6PlbZK/ZSc9bno1PtC2+xzCf14g==" saltValue="kydS3/acbsW1X2A4Cjxsd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68BFB-99A7-471E-A26C-2ED093B44FD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96</v>
      </c>
    </row>
    <row r="2" spans="1:60" ht="25.05" customHeight="1" x14ac:dyDescent="0.25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97</v>
      </c>
    </row>
    <row r="3" spans="1:60" ht="25.05" customHeight="1" x14ac:dyDescent="0.25">
      <c r="A3" s="198" t="s">
        <v>9</v>
      </c>
      <c r="B3" s="49" t="s">
        <v>43</v>
      </c>
      <c r="C3" s="201" t="s">
        <v>45</v>
      </c>
      <c r="D3" s="199"/>
      <c r="E3" s="199"/>
      <c r="F3" s="199"/>
      <c r="G3" s="200"/>
      <c r="AC3" s="176" t="s">
        <v>97</v>
      </c>
      <c r="AG3" t="s">
        <v>98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99</v>
      </c>
    </row>
    <row r="5" spans="1:60" x14ac:dyDescent="0.25">
      <c r="D5" s="10"/>
    </row>
    <row r="6" spans="1:60" ht="39.6" x14ac:dyDescent="0.25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31</v>
      </c>
      <c r="H6" s="211" t="s">
        <v>32</v>
      </c>
      <c r="I6" s="211" t="s">
        <v>106</v>
      </c>
      <c r="J6" s="211" t="s">
        <v>33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  <c r="Y6" s="211" t="s">
        <v>121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39" t="s">
        <v>122</v>
      </c>
      <c r="B8" s="240" t="s">
        <v>55</v>
      </c>
      <c r="C8" s="259" t="s">
        <v>56</v>
      </c>
      <c r="D8" s="241"/>
      <c r="E8" s="242"/>
      <c r="F8" s="243"/>
      <c r="G8" s="244">
        <f>SUMIF(AG9:AG55,"&lt;&gt;NOR",G9:G55)</f>
        <v>0</v>
      </c>
      <c r="H8" s="238"/>
      <c r="I8" s="238">
        <f>SUM(I9:I55)</f>
        <v>0</v>
      </c>
      <c r="J8" s="238"/>
      <c r="K8" s="238">
        <f>SUM(K9:K55)</f>
        <v>0</v>
      </c>
      <c r="L8" s="238"/>
      <c r="M8" s="238">
        <f>SUM(M9:M55)</f>
        <v>0</v>
      </c>
      <c r="N8" s="237"/>
      <c r="O8" s="237">
        <f>SUM(O9:O55)</f>
        <v>18.460000000000004</v>
      </c>
      <c r="P8" s="237"/>
      <c r="Q8" s="237">
        <f>SUM(Q9:Q55)</f>
        <v>0</v>
      </c>
      <c r="R8" s="238"/>
      <c r="S8" s="238"/>
      <c r="T8" s="238"/>
      <c r="U8" s="238"/>
      <c r="V8" s="238">
        <f>SUM(V9:V55)</f>
        <v>546.82000000000016</v>
      </c>
      <c r="W8" s="238"/>
      <c r="X8" s="238"/>
      <c r="Y8" s="238"/>
      <c r="AG8" t="s">
        <v>123</v>
      </c>
    </row>
    <row r="9" spans="1:60" outlineLevel="1" x14ac:dyDescent="0.25">
      <c r="A9" s="246">
        <v>1</v>
      </c>
      <c r="B9" s="247" t="s">
        <v>124</v>
      </c>
      <c r="C9" s="260" t="s">
        <v>125</v>
      </c>
      <c r="D9" s="248" t="s">
        <v>126</v>
      </c>
      <c r="E9" s="249">
        <v>114.99</v>
      </c>
      <c r="F9" s="250"/>
      <c r="G9" s="251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6.1199999999999996E-3</v>
      </c>
      <c r="O9" s="232">
        <f>ROUND(E9*N9,2)</f>
        <v>0.7</v>
      </c>
      <c r="P9" s="232">
        <v>0</v>
      </c>
      <c r="Q9" s="232">
        <f>ROUND(E9*P9,2)</f>
        <v>0</v>
      </c>
      <c r="R9" s="233"/>
      <c r="S9" s="233" t="s">
        <v>127</v>
      </c>
      <c r="T9" s="233" t="s">
        <v>127</v>
      </c>
      <c r="U9" s="233">
        <v>8.1000000000000003E-2</v>
      </c>
      <c r="V9" s="233">
        <f>ROUND(E9*U9,2)</f>
        <v>9.31</v>
      </c>
      <c r="W9" s="233"/>
      <c r="X9" s="233" t="s">
        <v>128</v>
      </c>
      <c r="Y9" s="233" t="s">
        <v>129</v>
      </c>
      <c r="Z9" s="212"/>
      <c r="AA9" s="212"/>
      <c r="AB9" s="212"/>
      <c r="AC9" s="212"/>
      <c r="AD9" s="212"/>
      <c r="AE9" s="212"/>
      <c r="AF9" s="212"/>
      <c r="AG9" s="212" t="s">
        <v>130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29"/>
      <c r="B10" s="230"/>
      <c r="C10" s="261" t="s">
        <v>131</v>
      </c>
      <c r="D10" s="235"/>
      <c r="E10" s="236">
        <v>5.61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132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5">
      <c r="A11" s="229"/>
      <c r="B11" s="230"/>
      <c r="C11" s="261" t="s">
        <v>133</v>
      </c>
      <c r="D11" s="235"/>
      <c r="E11" s="236">
        <v>46.41</v>
      </c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2"/>
      <c r="AA11" s="212"/>
      <c r="AB11" s="212"/>
      <c r="AC11" s="212"/>
      <c r="AD11" s="212"/>
      <c r="AE11" s="212"/>
      <c r="AF11" s="212"/>
      <c r="AG11" s="212" t="s">
        <v>132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5">
      <c r="A12" s="229"/>
      <c r="B12" s="230"/>
      <c r="C12" s="261" t="s">
        <v>134</v>
      </c>
      <c r="D12" s="235"/>
      <c r="E12" s="236">
        <v>12.225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132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5">
      <c r="A13" s="229"/>
      <c r="B13" s="230"/>
      <c r="C13" s="261" t="s">
        <v>135</v>
      </c>
      <c r="D13" s="235"/>
      <c r="E13" s="236">
        <v>13.425000000000001</v>
      </c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2"/>
      <c r="AA13" s="212"/>
      <c r="AB13" s="212"/>
      <c r="AC13" s="212"/>
      <c r="AD13" s="212"/>
      <c r="AE13" s="212"/>
      <c r="AF13" s="212"/>
      <c r="AG13" s="212" t="s">
        <v>132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30.6" outlineLevel="3" x14ac:dyDescent="0.25">
      <c r="A14" s="229"/>
      <c r="B14" s="230"/>
      <c r="C14" s="261" t="s">
        <v>136</v>
      </c>
      <c r="D14" s="235"/>
      <c r="E14" s="236">
        <v>37.32</v>
      </c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2"/>
      <c r="AA14" s="212"/>
      <c r="AB14" s="212"/>
      <c r="AC14" s="212"/>
      <c r="AD14" s="212"/>
      <c r="AE14" s="212"/>
      <c r="AF14" s="212"/>
      <c r="AG14" s="212" t="s">
        <v>132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0.399999999999999" outlineLevel="1" x14ac:dyDescent="0.25">
      <c r="A15" s="246">
        <v>2</v>
      </c>
      <c r="B15" s="247" t="s">
        <v>137</v>
      </c>
      <c r="C15" s="260" t="s">
        <v>138</v>
      </c>
      <c r="D15" s="248" t="s">
        <v>126</v>
      </c>
      <c r="E15" s="249">
        <v>1.2</v>
      </c>
      <c r="F15" s="250"/>
      <c r="G15" s="251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8.9999999999999993E-3</v>
      </c>
      <c r="O15" s="232">
        <f>ROUND(E15*N15,2)</f>
        <v>0.01</v>
      </c>
      <c r="P15" s="232">
        <v>0</v>
      </c>
      <c r="Q15" s="232">
        <f>ROUND(E15*P15,2)</f>
        <v>0</v>
      </c>
      <c r="R15" s="233"/>
      <c r="S15" s="233" t="s">
        <v>127</v>
      </c>
      <c r="T15" s="233" t="s">
        <v>127</v>
      </c>
      <c r="U15" s="233">
        <v>0.152</v>
      </c>
      <c r="V15" s="233">
        <f>ROUND(E15*U15,2)</f>
        <v>0.18</v>
      </c>
      <c r="W15" s="233"/>
      <c r="X15" s="233" t="s">
        <v>128</v>
      </c>
      <c r="Y15" s="233" t="s">
        <v>129</v>
      </c>
      <c r="Z15" s="212"/>
      <c r="AA15" s="212"/>
      <c r="AB15" s="212"/>
      <c r="AC15" s="212"/>
      <c r="AD15" s="212"/>
      <c r="AE15" s="212"/>
      <c r="AF15" s="212"/>
      <c r="AG15" s="212" t="s">
        <v>130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5">
      <c r="A16" s="229"/>
      <c r="B16" s="230"/>
      <c r="C16" s="261" t="s">
        <v>139</v>
      </c>
      <c r="D16" s="235"/>
      <c r="E16" s="236">
        <v>1.2</v>
      </c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2"/>
      <c r="AA16" s="212"/>
      <c r="AB16" s="212"/>
      <c r="AC16" s="212"/>
      <c r="AD16" s="212"/>
      <c r="AE16" s="212"/>
      <c r="AF16" s="212"/>
      <c r="AG16" s="212" t="s">
        <v>132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0.399999999999999" outlineLevel="1" x14ac:dyDescent="0.25">
      <c r="A17" s="246">
        <v>3</v>
      </c>
      <c r="B17" s="247" t="s">
        <v>140</v>
      </c>
      <c r="C17" s="260" t="s">
        <v>141</v>
      </c>
      <c r="D17" s="248" t="s">
        <v>126</v>
      </c>
      <c r="E17" s="249">
        <v>21.25</v>
      </c>
      <c r="F17" s="250"/>
      <c r="G17" s="251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6.7999999999999996E-3</v>
      </c>
      <c r="O17" s="232">
        <f>ROUND(E17*N17,2)</f>
        <v>0.14000000000000001</v>
      </c>
      <c r="P17" s="232">
        <v>0</v>
      </c>
      <c r="Q17" s="232">
        <f>ROUND(E17*P17,2)</f>
        <v>0</v>
      </c>
      <c r="R17" s="233"/>
      <c r="S17" s="233" t="s">
        <v>127</v>
      </c>
      <c r="T17" s="233" t="s">
        <v>127</v>
      </c>
      <c r="U17" s="233">
        <v>0.47199999999999998</v>
      </c>
      <c r="V17" s="233">
        <f>ROUND(E17*U17,2)</f>
        <v>10.029999999999999</v>
      </c>
      <c r="W17" s="233"/>
      <c r="X17" s="233" t="s">
        <v>128</v>
      </c>
      <c r="Y17" s="233" t="s">
        <v>129</v>
      </c>
      <c r="Z17" s="212"/>
      <c r="AA17" s="212"/>
      <c r="AB17" s="212"/>
      <c r="AC17" s="212"/>
      <c r="AD17" s="212"/>
      <c r="AE17" s="212"/>
      <c r="AF17" s="212"/>
      <c r="AG17" s="212" t="s">
        <v>130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5">
      <c r="A18" s="229"/>
      <c r="B18" s="230"/>
      <c r="C18" s="261" t="s">
        <v>142</v>
      </c>
      <c r="D18" s="235"/>
      <c r="E18" s="236">
        <v>7.75</v>
      </c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5">
      <c r="A19" s="229"/>
      <c r="B19" s="230"/>
      <c r="C19" s="261" t="s">
        <v>143</v>
      </c>
      <c r="D19" s="235"/>
      <c r="E19" s="236">
        <v>13.5</v>
      </c>
      <c r="F19" s="233"/>
      <c r="G19" s="233"/>
      <c r="H19" s="233"/>
      <c r="I19" s="233"/>
      <c r="J19" s="233"/>
      <c r="K19" s="233"/>
      <c r="L19" s="233"/>
      <c r="M19" s="233"/>
      <c r="N19" s="232"/>
      <c r="O19" s="232"/>
      <c r="P19" s="232"/>
      <c r="Q19" s="232"/>
      <c r="R19" s="233"/>
      <c r="S19" s="233"/>
      <c r="T19" s="233"/>
      <c r="U19" s="233"/>
      <c r="V19" s="233"/>
      <c r="W19" s="233"/>
      <c r="X19" s="233"/>
      <c r="Y19" s="233"/>
      <c r="Z19" s="212"/>
      <c r="AA19" s="212"/>
      <c r="AB19" s="212"/>
      <c r="AC19" s="212"/>
      <c r="AD19" s="212"/>
      <c r="AE19" s="212"/>
      <c r="AF19" s="212"/>
      <c r="AG19" s="212" t="s">
        <v>132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6">
        <v>4</v>
      </c>
      <c r="B20" s="247" t="s">
        <v>144</v>
      </c>
      <c r="C20" s="260" t="s">
        <v>145</v>
      </c>
      <c r="D20" s="248" t="s">
        <v>126</v>
      </c>
      <c r="E20" s="249">
        <v>114.99</v>
      </c>
      <c r="F20" s="250"/>
      <c r="G20" s="251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2.8000000000000001E-2</v>
      </c>
      <c r="O20" s="232">
        <f>ROUND(E20*N20,2)</f>
        <v>3.22</v>
      </c>
      <c r="P20" s="232">
        <v>0</v>
      </c>
      <c r="Q20" s="232">
        <f>ROUND(E20*P20,2)</f>
        <v>0</v>
      </c>
      <c r="R20" s="233"/>
      <c r="S20" s="233" t="s">
        <v>127</v>
      </c>
      <c r="T20" s="233" t="s">
        <v>127</v>
      </c>
      <c r="U20" s="233">
        <v>0.43</v>
      </c>
      <c r="V20" s="233">
        <f>ROUND(E20*U20,2)</f>
        <v>49.45</v>
      </c>
      <c r="W20" s="233"/>
      <c r="X20" s="233" t="s">
        <v>128</v>
      </c>
      <c r="Y20" s="233" t="s">
        <v>129</v>
      </c>
      <c r="Z20" s="212"/>
      <c r="AA20" s="212"/>
      <c r="AB20" s="212"/>
      <c r="AC20" s="212"/>
      <c r="AD20" s="212"/>
      <c r="AE20" s="212"/>
      <c r="AF20" s="212"/>
      <c r="AG20" s="212" t="s">
        <v>130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29"/>
      <c r="B21" s="230"/>
      <c r="C21" s="261" t="s">
        <v>146</v>
      </c>
      <c r="D21" s="235"/>
      <c r="E21" s="236">
        <v>114.99</v>
      </c>
      <c r="F21" s="233"/>
      <c r="G21" s="233"/>
      <c r="H21" s="233"/>
      <c r="I21" s="233"/>
      <c r="J21" s="233"/>
      <c r="K21" s="233"/>
      <c r="L21" s="233"/>
      <c r="M21" s="233"/>
      <c r="N21" s="232"/>
      <c r="O21" s="232"/>
      <c r="P21" s="232"/>
      <c r="Q21" s="232"/>
      <c r="R21" s="233"/>
      <c r="S21" s="233"/>
      <c r="T21" s="233"/>
      <c r="U21" s="233"/>
      <c r="V21" s="233"/>
      <c r="W21" s="233"/>
      <c r="X21" s="233"/>
      <c r="Y21" s="233"/>
      <c r="Z21" s="212"/>
      <c r="AA21" s="212"/>
      <c r="AB21" s="212"/>
      <c r="AC21" s="212"/>
      <c r="AD21" s="212"/>
      <c r="AE21" s="212"/>
      <c r="AF21" s="212"/>
      <c r="AG21" s="212" t="s">
        <v>132</v>
      </c>
      <c r="AH21" s="212">
        <v>5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.399999999999999" outlineLevel="1" x14ac:dyDescent="0.25">
      <c r="A22" s="246">
        <v>5</v>
      </c>
      <c r="B22" s="247" t="s">
        <v>147</v>
      </c>
      <c r="C22" s="260" t="s">
        <v>148</v>
      </c>
      <c r="D22" s="248" t="s">
        <v>126</v>
      </c>
      <c r="E22" s="249">
        <v>114.99</v>
      </c>
      <c r="F22" s="250"/>
      <c r="G22" s="251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3.2809999999999999E-2</v>
      </c>
      <c r="O22" s="232">
        <f>ROUND(E22*N22,2)</f>
        <v>3.77</v>
      </c>
      <c r="P22" s="232">
        <v>0</v>
      </c>
      <c r="Q22" s="232">
        <f>ROUND(E22*P22,2)</f>
        <v>0</v>
      </c>
      <c r="R22" s="233"/>
      <c r="S22" s="233" t="s">
        <v>127</v>
      </c>
      <c r="T22" s="233" t="s">
        <v>127</v>
      </c>
      <c r="U22" s="233">
        <v>0.42</v>
      </c>
      <c r="V22" s="233">
        <f>ROUND(E22*U22,2)</f>
        <v>48.3</v>
      </c>
      <c r="W22" s="233"/>
      <c r="X22" s="233" t="s">
        <v>128</v>
      </c>
      <c r="Y22" s="233" t="s">
        <v>129</v>
      </c>
      <c r="Z22" s="212"/>
      <c r="AA22" s="212"/>
      <c r="AB22" s="212"/>
      <c r="AC22" s="212"/>
      <c r="AD22" s="212"/>
      <c r="AE22" s="212"/>
      <c r="AF22" s="212"/>
      <c r="AG22" s="212" t="s">
        <v>130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5">
      <c r="A23" s="229"/>
      <c r="B23" s="230"/>
      <c r="C23" s="261" t="s">
        <v>146</v>
      </c>
      <c r="D23" s="235"/>
      <c r="E23" s="236">
        <v>114.99</v>
      </c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132</v>
      </c>
      <c r="AH23" s="212">
        <v>5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6">
        <v>6</v>
      </c>
      <c r="B24" s="247" t="s">
        <v>149</v>
      </c>
      <c r="C24" s="260" t="s">
        <v>150</v>
      </c>
      <c r="D24" s="248" t="s">
        <v>126</v>
      </c>
      <c r="E24" s="249">
        <v>251.27420000000001</v>
      </c>
      <c r="F24" s="250"/>
      <c r="G24" s="251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1.0240000000000001E-2</v>
      </c>
      <c r="O24" s="232">
        <f>ROUND(E24*N24,2)</f>
        <v>2.57</v>
      </c>
      <c r="P24" s="232">
        <v>0</v>
      </c>
      <c r="Q24" s="232">
        <f>ROUND(E24*P24,2)</f>
        <v>0</v>
      </c>
      <c r="R24" s="233"/>
      <c r="S24" s="233" t="s">
        <v>127</v>
      </c>
      <c r="T24" s="233" t="s">
        <v>127</v>
      </c>
      <c r="U24" s="233">
        <v>0.255</v>
      </c>
      <c r="V24" s="233">
        <f>ROUND(E24*U24,2)</f>
        <v>64.069999999999993</v>
      </c>
      <c r="W24" s="233"/>
      <c r="X24" s="233" t="s">
        <v>128</v>
      </c>
      <c r="Y24" s="233" t="s">
        <v>129</v>
      </c>
      <c r="Z24" s="212"/>
      <c r="AA24" s="212"/>
      <c r="AB24" s="212"/>
      <c r="AC24" s="212"/>
      <c r="AD24" s="212"/>
      <c r="AE24" s="212"/>
      <c r="AF24" s="212"/>
      <c r="AG24" s="212" t="s">
        <v>130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5">
      <c r="A25" s="229"/>
      <c r="B25" s="230"/>
      <c r="C25" s="261" t="s">
        <v>151</v>
      </c>
      <c r="D25" s="235"/>
      <c r="E25" s="236">
        <v>21.4178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132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5">
      <c r="A26" s="229"/>
      <c r="B26" s="230"/>
      <c r="C26" s="261" t="s">
        <v>152</v>
      </c>
      <c r="D26" s="235"/>
      <c r="E26" s="236">
        <v>98.409800000000004</v>
      </c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2"/>
      <c r="AA26" s="212"/>
      <c r="AB26" s="212"/>
      <c r="AC26" s="212"/>
      <c r="AD26" s="212"/>
      <c r="AE26" s="212"/>
      <c r="AF26" s="212"/>
      <c r="AG26" s="212" t="s">
        <v>132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5">
      <c r="A27" s="229"/>
      <c r="B27" s="230"/>
      <c r="C27" s="261" t="s">
        <v>153</v>
      </c>
      <c r="D27" s="235"/>
      <c r="E27" s="236">
        <v>25.8765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132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5">
      <c r="A28" s="229"/>
      <c r="B28" s="230"/>
      <c r="C28" s="261" t="s">
        <v>154</v>
      </c>
      <c r="D28" s="235"/>
      <c r="E28" s="236">
        <v>28.3325</v>
      </c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2"/>
      <c r="AA28" s="212"/>
      <c r="AB28" s="212"/>
      <c r="AC28" s="212"/>
      <c r="AD28" s="212"/>
      <c r="AE28" s="212"/>
      <c r="AF28" s="212"/>
      <c r="AG28" s="212" t="s">
        <v>132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30.6" outlineLevel="3" x14ac:dyDescent="0.25">
      <c r="A29" s="229"/>
      <c r="B29" s="230"/>
      <c r="C29" s="261" t="s">
        <v>155</v>
      </c>
      <c r="D29" s="235"/>
      <c r="E29" s="236">
        <v>77.2376</v>
      </c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2"/>
      <c r="AA29" s="212"/>
      <c r="AB29" s="212"/>
      <c r="AC29" s="212"/>
      <c r="AD29" s="212"/>
      <c r="AE29" s="212"/>
      <c r="AF29" s="212"/>
      <c r="AG29" s="212" t="s">
        <v>132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6">
        <v>7</v>
      </c>
      <c r="B30" s="247" t="s">
        <v>156</v>
      </c>
      <c r="C30" s="260" t="s">
        <v>157</v>
      </c>
      <c r="D30" s="248" t="s">
        <v>126</v>
      </c>
      <c r="E30" s="249">
        <v>14.724</v>
      </c>
      <c r="F30" s="250"/>
      <c r="G30" s="251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4.0000000000000003E-5</v>
      </c>
      <c r="O30" s="232">
        <f>ROUND(E30*N30,2)</f>
        <v>0</v>
      </c>
      <c r="P30" s="232">
        <v>0</v>
      </c>
      <c r="Q30" s="232">
        <f>ROUND(E30*P30,2)</f>
        <v>0</v>
      </c>
      <c r="R30" s="233"/>
      <c r="S30" s="233" t="s">
        <v>127</v>
      </c>
      <c r="T30" s="233" t="s">
        <v>127</v>
      </c>
      <c r="U30" s="233">
        <v>7.8E-2</v>
      </c>
      <c r="V30" s="233">
        <f>ROUND(E30*U30,2)</f>
        <v>1.1499999999999999</v>
      </c>
      <c r="W30" s="233"/>
      <c r="X30" s="233" t="s">
        <v>128</v>
      </c>
      <c r="Y30" s="233" t="s">
        <v>129</v>
      </c>
      <c r="Z30" s="212"/>
      <c r="AA30" s="212"/>
      <c r="AB30" s="212"/>
      <c r="AC30" s="212"/>
      <c r="AD30" s="212"/>
      <c r="AE30" s="212"/>
      <c r="AF30" s="212"/>
      <c r="AG30" s="212" t="s">
        <v>130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5">
      <c r="A31" s="229"/>
      <c r="B31" s="230"/>
      <c r="C31" s="261" t="s">
        <v>158</v>
      </c>
      <c r="D31" s="235"/>
      <c r="E31" s="236">
        <v>14.724</v>
      </c>
      <c r="F31" s="233"/>
      <c r="G31" s="233"/>
      <c r="H31" s="233"/>
      <c r="I31" s="233"/>
      <c r="J31" s="233"/>
      <c r="K31" s="233"/>
      <c r="L31" s="233"/>
      <c r="M31" s="233"/>
      <c r="N31" s="232"/>
      <c r="O31" s="232"/>
      <c r="P31" s="232"/>
      <c r="Q31" s="232"/>
      <c r="R31" s="233"/>
      <c r="S31" s="233"/>
      <c r="T31" s="233"/>
      <c r="U31" s="233"/>
      <c r="V31" s="233"/>
      <c r="W31" s="233"/>
      <c r="X31" s="233"/>
      <c r="Y31" s="233"/>
      <c r="Z31" s="212"/>
      <c r="AA31" s="212"/>
      <c r="AB31" s="212"/>
      <c r="AC31" s="212"/>
      <c r="AD31" s="212"/>
      <c r="AE31" s="212"/>
      <c r="AF31" s="212"/>
      <c r="AG31" s="212" t="s">
        <v>132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52">
        <v>8</v>
      </c>
      <c r="B32" s="253" t="s">
        <v>159</v>
      </c>
      <c r="C32" s="262" t="s">
        <v>160</v>
      </c>
      <c r="D32" s="254" t="s">
        <v>161</v>
      </c>
      <c r="E32" s="255">
        <v>85</v>
      </c>
      <c r="F32" s="256"/>
      <c r="G32" s="257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4.0800000000000003E-3</v>
      </c>
      <c r="O32" s="232">
        <f>ROUND(E32*N32,2)</f>
        <v>0.35</v>
      </c>
      <c r="P32" s="232">
        <v>0</v>
      </c>
      <c r="Q32" s="232">
        <f>ROUND(E32*P32,2)</f>
        <v>0</v>
      </c>
      <c r="R32" s="233"/>
      <c r="S32" s="233" t="s">
        <v>127</v>
      </c>
      <c r="T32" s="233" t="s">
        <v>127</v>
      </c>
      <c r="U32" s="233">
        <v>0.152</v>
      </c>
      <c r="V32" s="233">
        <f>ROUND(E32*U32,2)</f>
        <v>12.92</v>
      </c>
      <c r="W32" s="233"/>
      <c r="X32" s="233" t="s">
        <v>128</v>
      </c>
      <c r="Y32" s="233" t="s">
        <v>129</v>
      </c>
      <c r="Z32" s="212"/>
      <c r="AA32" s="212"/>
      <c r="AB32" s="212"/>
      <c r="AC32" s="212"/>
      <c r="AD32" s="212"/>
      <c r="AE32" s="212"/>
      <c r="AF32" s="212"/>
      <c r="AG32" s="212" t="s">
        <v>130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52">
        <v>9</v>
      </c>
      <c r="B33" s="253" t="s">
        <v>162</v>
      </c>
      <c r="C33" s="262" t="s">
        <v>163</v>
      </c>
      <c r="D33" s="254" t="s">
        <v>161</v>
      </c>
      <c r="E33" s="255">
        <v>6.3</v>
      </c>
      <c r="F33" s="256"/>
      <c r="G33" s="257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2.4500000000000001E-2</v>
      </c>
      <c r="O33" s="232">
        <f>ROUND(E33*N33,2)</f>
        <v>0.15</v>
      </c>
      <c r="P33" s="232">
        <v>0</v>
      </c>
      <c r="Q33" s="232">
        <f>ROUND(E33*P33,2)</f>
        <v>0</v>
      </c>
      <c r="R33" s="233"/>
      <c r="S33" s="233" t="s">
        <v>127</v>
      </c>
      <c r="T33" s="233" t="s">
        <v>127</v>
      </c>
      <c r="U33" s="233">
        <v>0.26900000000000002</v>
      </c>
      <c r="V33" s="233">
        <f>ROUND(E33*U33,2)</f>
        <v>1.69</v>
      </c>
      <c r="W33" s="233"/>
      <c r="X33" s="233" t="s">
        <v>128</v>
      </c>
      <c r="Y33" s="233" t="s">
        <v>129</v>
      </c>
      <c r="Z33" s="212"/>
      <c r="AA33" s="212"/>
      <c r="AB33" s="212"/>
      <c r="AC33" s="212"/>
      <c r="AD33" s="212"/>
      <c r="AE33" s="212"/>
      <c r="AF33" s="212"/>
      <c r="AG33" s="212" t="s">
        <v>130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52">
        <v>10</v>
      </c>
      <c r="B34" s="253" t="s">
        <v>164</v>
      </c>
      <c r="C34" s="262" t="s">
        <v>165</v>
      </c>
      <c r="D34" s="254" t="s">
        <v>161</v>
      </c>
      <c r="E34" s="255">
        <v>72</v>
      </c>
      <c r="F34" s="256"/>
      <c r="G34" s="257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1.225E-2</v>
      </c>
      <c r="O34" s="232">
        <f>ROUND(E34*N34,2)</f>
        <v>0.88</v>
      </c>
      <c r="P34" s="232">
        <v>0</v>
      </c>
      <c r="Q34" s="232">
        <f>ROUND(E34*P34,2)</f>
        <v>0</v>
      </c>
      <c r="R34" s="233"/>
      <c r="S34" s="233" t="s">
        <v>127</v>
      </c>
      <c r="T34" s="233" t="s">
        <v>127</v>
      </c>
      <c r="U34" s="233">
        <v>0.248</v>
      </c>
      <c r="V34" s="233">
        <f>ROUND(E34*U34,2)</f>
        <v>17.86</v>
      </c>
      <c r="W34" s="233"/>
      <c r="X34" s="233" t="s">
        <v>128</v>
      </c>
      <c r="Y34" s="233" t="s">
        <v>129</v>
      </c>
      <c r="Z34" s="212"/>
      <c r="AA34" s="212"/>
      <c r="AB34" s="212"/>
      <c r="AC34" s="212"/>
      <c r="AD34" s="212"/>
      <c r="AE34" s="212"/>
      <c r="AF34" s="212"/>
      <c r="AG34" s="212" t="s">
        <v>130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0.399999999999999" outlineLevel="1" x14ac:dyDescent="0.25">
      <c r="A35" s="252">
        <v>11</v>
      </c>
      <c r="B35" s="253" t="s">
        <v>166</v>
      </c>
      <c r="C35" s="262" t="s">
        <v>167</v>
      </c>
      <c r="D35" s="254" t="s">
        <v>161</v>
      </c>
      <c r="E35" s="255">
        <v>35</v>
      </c>
      <c r="F35" s="256"/>
      <c r="G35" s="257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2">
        <v>2.5100000000000001E-3</v>
      </c>
      <c r="O35" s="232">
        <f>ROUND(E35*N35,2)</f>
        <v>0.09</v>
      </c>
      <c r="P35" s="232">
        <v>0</v>
      </c>
      <c r="Q35" s="232">
        <f>ROUND(E35*P35,2)</f>
        <v>0</v>
      </c>
      <c r="R35" s="233"/>
      <c r="S35" s="233" t="s">
        <v>127</v>
      </c>
      <c r="T35" s="233" t="s">
        <v>127</v>
      </c>
      <c r="U35" s="233">
        <v>0.18232999999999999</v>
      </c>
      <c r="V35" s="233">
        <f>ROUND(E35*U35,2)</f>
        <v>6.38</v>
      </c>
      <c r="W35" s="233"/>
      <c r="X35" s="233" t="s">
        <v>128</v>
      </c>
      <c r="Y35" s="233" t="s">
        <v>129</v>
      </c>
      <c r="Z35" s="212"/>
      <c r="AA35" s="212"/>
      <c r="AB35" s="212"/>
      <c r="AC35" s="212"/>
      <c r="AD35" s="212"/>
      <c r="AE35" s="212"/>
      <c r="AF35" s="212"/>
      <c r="AG35" s="212" t="s">
        <v>130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399999999999999" outlineLevel="1" x14ac:dyDescent="0.25">
      <c r="A36" s="246">
        <v>12</v>
      </c>
      <c r="B36" s="247" t="s">
        <v>168</v>
      </c>
      <c r="C36" s="260" t="s">
        <v>169</v>
      </c>
      <c r="D36" s="248" t="s">
        <v>126</v>
      </c>
      <c r="E36" s="249">
        <v>157</v>
      </c>
      <c r="F36" s="250"/>
      <c r="G36" s="251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3.9039999999999998E-2</v>
      </c>
      <c r="O36" s="232">
        <f>ROUND(E36*N36,2)</f>
        <v>6.13</v>
      </c>
      <c r="P36" s="232">
        <v>0</v>
      </c>
      <c r="Q36" s="232">
        <f>ROUND(E36*P36,2)</f>
        <v>0</v>
      </c>
      <c r="R36" s="233"/>
      <c r="S36" s="233" t="s">
        <v>127</v>
      </c>
      <c r="T36" s="233" t="s">
        <v>127</v>
      </c>
      <c r="U36" s="233">
        <v>1.8764099999999999</v>
      </c>
      <c r="V36" s="233">
        <f>ROUND(E36*U36,2)</f>
        <v>294.60000000000002</v>
      </c>
      <c r="W36" s="233"/>
      <c r="X36" s="233" t="s">
        <v>128</v>
      </c>
      <c r="Y36" s="233" t="s">
        <v>129</v>
      </c>
      <c r="Z36" s="212"/>
      <c r="AA36" s="212"/>
      <c r="AB36" s="212"/>
      <c r="AC36" s="212"/>
      <c r="AD36" s="212"/>
      <c r="AE36" s="212"/>
      <c r="AF36" s="212"/>
      <c r="AG36" s="212" t="s">
        <v>130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5">
      <c r="A37" s="229"/>
      <c r="B37" s="230"/>
      <c r="C37" s="261" t="s">
        <v>170</v>
      </c>
      <c r="D37" s="235"/>
      <c r="E37" s="236">
        <v>157</v>
      </c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2"/>
      <c r="AA37" s="212"/>
      <c r="AB37" s="212"/>
      <c r="AC37" s="212"/>
      <c r="AD37" s="212"/>
      <c r="AE37" s="212"/>
      <c r="AF37" s="212"/>
      <c r="AG37" s="212" t="s">
        <v>132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0.399999999999999" outlineLevel="1" x14ac:dyDescent="0.25">
      <c r="A38" s="246">
        <v>13</v>
      </c>
      <c r="B38" s="247" t="s">
        <v>171</v>
      </c>
      <c r="C38" s="260" t="s">
        <v>172</v>
      </c>
      <c r="D38" s="248" t="s">
        <v>126</v>
      </c>
      <c r="E38" s="249">
        <v>2.6</v>
      </c>
      <c r="F38" s="250"/>
      <c r="G38" s="251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3.5659999999999997E-2</v>
      </c>
      <c r="O38" s="232">
        <f>ROUND(E38*N38,2)</f>
        <v>0.09</v>
      </c>
      <c r="P38" s="232">
        <v>0</v>
      </c>
      <c r="Q38" s="232">
        <f>ROUND(E38*P38,2)</f>
        <v>0</v>
      </c>
      <c r="R38" s="233"/>
      <c r="S38" s="233" t="s">
        <v>127</v>
      </c>
      <c r="T38" s="233" t="s">
        <v>127</v>
      </c>
      <c r="U38" s="233">
        <v>1.1841699999999999</v>
      </c>
      <c r="V38" s="233">
        <f>ROUND(E38*U38,2)</f>
        <v>3.08</v>
      </c>
      <c r="W38" s="233"/>
      <c r="X38" s="233" t="s">
        <v>128</v>
      </c>
      <c r="Y38" s="233" t="s">
        <v>129</v>
      </c>
      <c r="Z38" s="212"/>
      <c r="AA38" s="212"/>
      <c r="AB38" s="212"/>
      <c r="AC38" s="212"/>
      <c r="AD38" s="212"/>
      <c r="AE38" s="212"/>
      <c r="AF38" s="212"/>
      <c r="AG38" s="212" t="s">
        <v>130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5">
      <c r="A39" s="229"/>
      <c r="B39" s="230"/>
      <c r="C39" s="261" t="s">
        <v>173</v>
      </c>
      <c r="D39" s="235"/>
      <c r="E39" s="236">
        <v>2.6</v>
      </c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2"/>
      <c r="AA39" s="212"/>
      <c r="AB39" s="212"/>
      <c r="AC39" s="212"/>
      <c r="AD39" s="212"/>
      <c r="AE39" s="212"/>
      <c r="AF39" s="212"/>
      <c r="AG39" s="212" t="s">
        <v>132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52">
        <v>14</v>
      </c>
      <c r="B40" s="253" t="s">
        <v>174</v>
      </c>
      <c r="C40" s="262" t="s">
        <v>175</v>
      </c>
      <c r="D40" s="254" t="s">
        <v>126</v>
      </c>
      <c r="E40" s="255">
        <v>110</v>
      </c>
      <c r="F40" s="256"/>
      <c r="G40" s="257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8.0000000000000007E-5</v>
      </c>
      <c r="O40" s="232">
        <f>ROUND(E40*N40,2)</f>
        <v>0.01</v>
      </c>
      <c r="P40" s="232">
        <v>0</v>
      </c>
      <c r="Q40" s="232">
        <f>ROUND(E40*P40,2)</f>
        <v>0</v>
      </c>
      <c r="R40" s="233"/>
      <c r="S40" s="233" t="s">
        <v>127</v>
      </c>
      <c r="T40" s="233" t="s">
        <v>127</v>
      </c>
      <c r="U40" s="233">
        <v>0</v>
      </c>
      <c r="V40" s="233">
        <f>ROUND(E40*U40,2)</f>
        <v>0</v>
      </c>
      <c r="W40" s="233"/>
      <c r="X40" s="233" t="s">
        <v>128</v>
      </c>
      <c r="Y40" s="233" t="s">
        <v>129</v>
      </c>
      <c r="Z40" s="212"/>
      <c r="AA40" s="212"/>
      <c r="AB40" s="212"/>
      <c r="AC40" s="212"/>
      <c r="AD40" s="212"/>
      <c r="AE40" s="212"/>
      <c r="AF40" s="212"/>
      <c r="AG40" s="212" t="s">
        <v>130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52">
        <v>15</v>
      </c>
      <c r="B41" s="253" t="s">
        <v>176</v>
      </c>
      <c r="C41" s="262" t="s">
        <v>177</v>
      </c>
      <c r="D41" s="254" t="s">
        <v>161</v>
      </c>
      <c r="E41" s="255">
        <v>32</v>
      </c>
      <c r="F41" s="256"/>
      <c r="G41" s="257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2">
        <v>1.6000000000000001E-4</v>
      </c>
      <c r="O41" s="232">
        <f>ROUND(E41*N41,2)</f>
        <v>0.01</v>
      </c>
      <c r="P41" s="232">
        <v>0</v>
      </c>
      <c r="Q41" s="232">
        <f>ROUND(E41*P41,2)</f>
        <v>0</v>
      </c>
      <c r="R41" s="233"/>
      <c r="S41" s="233" t="s">
        <v>127</v>
      </c>
      <c r="T41" s="233" t="s">
        <v>127</v>
      </c>
      <c r="U41" s="233">
        <v>0</v>
      </c>
      <c r="V41" s="233">
        <f>ROUND(E41*U41,2)</f>
        <v>0</v>
      </c>
      <c r="W41" s="233"/>
      <c r="X41" s="233" t="s">
        <v>128</v>
      </c>
      <c r="Y41" s="233" t="s">
        <v>129</v>
      </c>
      <c r="Z41" s="212"/>
      <c r="AA41" s="212"/>
      <c r="AB41" s="212"/>
      <c r="AC41" s="212"/>
      <c r="AD41" s="212"/>
      <c r="AE41" s="212"/>
      <c r="AF41" s="212"/>
      <c r="AG41" s="212" t="s">
        <v>130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0.399999999999999" outlineLevel="1" x14ac:dyDescent="0.25">
      <c r="A42" s="246">
        <v>16</v>
      </c>
      <c r="B42" s="247" t="s">
        <v>178</v>
      </c>
      <c r="C42" s="260" t="s">
        <v>179</v>
      </c>
      <c r="D42" s="248" t="s">
        <v>126</v>
      </c>
      <c r="E42" s="249">
        <v>70.06</v>
      </c>
      <c r="F42" s="250"/>
      <c r="G42" s="251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4.9100000000000003E-3</v>
      </c>
      <c r="O42" s="232">
        <f>ROUND(E42*N42,2)</f>
        <v>0.34</v>
      </c>
      <c r="P42" s="232">
        <v>0</v>
      </c>
      <c r="Q42" s="232">
        <f>ROUND(E42*P42,2)</f>
        <v>0</v>
      </c>
      <c r="R42" s="233"/>
      <c r="S42" s="233" t="s">
        <v>127</v>
      </c>
      <c r="T42" s="233" t="s">
        <v>127</v>
      </c>
      <c r="U42" s="233">
        <v>0.36199999999999999</v>
      </c>
      <c r="V42" s="233">
        <f>ROUND(E42*U42,2)</f>
        <v>25.36</v>
      </c>
      <c r="W42" s="233"/>
      <c r="X42" s="233" t="s">
        <v>128</v>
      </c>
      <c r="Y42" s="233" t="s">
        <v>129</v>
      </c>
      <c r="Z42" s="212"/>
      <c r="AA42" s="212"/>
      <c r="AB42" s="212"/>
      <c r="AC42" s="212"/>
      <c r="AD42" s="212"/>
      <c r="AE42" s="212"/>
      <c r="AF42" s="212"/>
      <c r="AG42" s="212" t="s">
        <v>130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5">
      <c r="A43" s="229"/>
      <c r="B43" s="230"/>
      <c r="C43" s="261" t="s">
        <v>180</v>
      </c>
      <c r="D43" s="235"/>
      <c r="E43" s="236">
        <v>14.8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132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5">
      <c r="A44" s="229"/>
      <c r="B44" s="230"/>
      <c r="C44" s="261" t="s">
        <v>181</v>
      </c>
      <c r="D44" s="235"/>
      <c r="E44" s="236">
        <v>55.26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132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0.399999999999999" outlineLevel="1" x14ac:dyDescent="0.25">
      <c r="A45" s="246">
        <v>17</v>
      </c>
      <c r="B45" s="247" t="s">
        <v>182</v>
      </c>
      <c r="C45" s="260" t="s">
        <v>183</v>
      </c>
      <c r="D45" s="248" t="s">
        <v>161</v>
      </c>
      <c r="E45" s="249">
        <v>48.8</v>
      </c>
      <c r="F45" s="250"/>
      <c r="G45" s="251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1E-4</v>
      </c>
      <c r="O45" s="232">
        <f>ROUND(E45*N45,2)</f>
        <v>0</v>
      </c>
      <c r="P45" s="232">
        <v>0</v>
      </c>
      <c r="Q45" s="232">
        <f>ROUND(E45*P45,2)</f>
        <v>0</v>
      </c>
      <c r="R45" s="233"/>
      <c r="S45" s="233" t="s">
        <v>127</v>
      </c>
      <c r="T45" s="233" t="s">
        <v>127</v>
      </c>
      <c r="U45" s="233">
        <v>0.05</v>
      </c>
      <c r="V45" s="233">
        <f>ROUND(E45*U45,2)</f>
        <v>2.44</v>
      </c>
      <c r="W45" s="233"/>
      <c r="X45" s="233" t="s">
        <v>128</v>
      </c>
      <c r="Y45" s="233" t="s">
        <v>129</v>
      </c>
      <c r="Z45" s="212"/>
      <c r="AA45" s="212"/>
      <c r="AB45" s="212"/>
      <c r="AC45" s="212"/>
      <c r="AD45" s="212"/>
      <c r="AE45" s="212"/>
      <c r="AF45" s="212"/>
      <c r="AG45" s="212" t="s">
        <v>130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5">
      <c r="A46" s="229"/>
      <c r="B46" s="230"/>
      <c r="C46" s="261" t="s">
        <v>184</v>
      </c>
      <c r="D46" s="235"/>
      <c r="E46" s="236">
        <v>48.8</v>
      </c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132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46">
        <v>18</v>
      </c>
      <c r="B47" s="247" t="s">
        <v>185</v>
      </c>
      <c r="C47" s="260" t="s">
        <v>186</v>
      </c>
      <c r="D47" s="248" t="s">
        <v>126</v>
      </c>
      <c r="E47" s="249">
        <v>22.085999999999999</v>
      </c>
      <c r="F47" s="250"/>
      <c r="G47" s="251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2">
        <v>1.0000000000000001E-5</v>
      </c>
      <c r="O47" s="232">
        <f>ROUND(E47*N47,2)</f>
        <v>0</v>
      </c>
      <c r="P47" s="232">
        <v>0</v>
      </c>
      <c r="Q47" s="232">
        <f>ROUND(E47*P47,2)</f>
        <v>0</v>
      </c>
      <c r="R47" s="233" t="s">
        <v>187</v>
      </c>
      <c r="S47" s="233" t="s">
        <v>127</v>
      </c>
      <c r="T47" s="233" t="s">
        <v>127</v>
      </c>
      <c r="U47" s="233">
        <v>0</v>
      </c>
      <c r="V47" s="233">
        <f>ROUND(E47*U47,2)</f>
        <v>0</v>
      </c>
      <c r="W47" s="233"/>
      <c r="X47" s="233" t="s">
        <v>188</v>
      </c>
      <c r="Y47" s="233" t="s">
        <v>129</v>
      </c>
      <c r="Z47" s="212"/>
      <c r="AA47" s="212"/>
      <c r="AB47" s="212"/>
      <c r="AC47" s="212"/>
      <c r="AD47" s="212"/>
      <c r="AE47" s="212"/>
      <c r="AF47" s="212"/>
      <c r="AG47" s="212" t="s">
        <v>189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5">
      <c r="A48" s="229"/>
      <c r="B48" s="230"/>
      <c r="C48" s="261" t="s">
        <v>190</v>
      </c>
      <c r="D48" s="235"/>
      <c r="E48" s="236">
        <v>22.085999999999999</v>
      </c>
      <c r="F48" s="233"/>
      <c r="G48" s="23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132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52">
        <v>19</v>
      </c>
      <c r="B49" s="253" t="s">
        <v>191</v>
      </c>
      <c r="C49" s="262" t="s">
        <v>192</v>
      </c>
      <c r="D49" s="254" t="s">
        <v>193</v>
      </c>
      <c r="E49" s="255">
        <v>8</v>
      </c>
      <c r="F49" s="256"/>
      <c r="G49" s="257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3" t="s">
        <v>187</v>
      </c>
      <c r="S49" s="233" t="s">
        <v>127</v>
      </c>
      <c r="T49" s="233" t="s">
        <v>127</v>
      </c>
      <c r="U49" s="233">
        <v>0</v>
      </c>
      <c r="V49" s="233">
        <f>ROUND(E49*U49,2)</f>
        <v>0</v>
      </c>
      <c r="W49" s="233"/>
      <c r="X49" s="233" t="s">
        <v>188</v>
      </c>
      <c r="Y49" s="233" t="s">
        <v>129</v>
      </c>
      <c r="Z49" s="212"/>
      <c r="AA49" s="212"/>
      <c r="AB49" s="212"/>
      <c r="AC49" s="212"/>
      <c r="AD49" s="212"/>
      <c r="AE49" s="212"/>
      <c r="AF49" s="212"/>
      <c r="AG49" s="212" t="s">
        <v>189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46">
        <v>20</v>
      </c>
      <c r="B50" s="247" t="s">
        <v>194</v>
      </c>
      <c r="C50" s="260" t="s">
        <v>195</v>
      </c>
      <c r="D50" s="248" t="s">
        <v>161</v>
      </c>
      <c r="E50" s="249">
        <v>97.795000000000002</v>
      </c>
      <c r="F50" s="250"/>
      <c r="G50" s="251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3"/>
      <c r="S50" s="233" t="s">
        <v>196</v>
      </c>
      <c r="T50" s="233" t="s">
        <v>197</v>
      </c>
      <c r="U50" s="233">
        <v>0</v>
      </c>
      <c r="V50" s="233">
        <f>ROUND(E50*U50,2)</f>
        <v>0</v>
      </c>
      <c r="W50" s="233"/>
      <c r="X50" s="233" t="s">
        <v>128</v>
      </c>
      <c r="Y50" s="233" t="s">
        <v>129</v>
      </c>
      <c r="Z50" s="212"/>
      <c r="AA50" s="212"/>
      <c r="AB50" s="212"/>
      <c r="AC50" s="212"/>
      <c r="AD50" s="212"/>
      <c r="AE50" s="212"/>
      <c r="AF50" s="212"/>
      <c r="AG50" s="212" t="s">
        <v>130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30.6" outlineLevel="2" x14ac:dyDescent="0.25">
      <c r="A51" s="229"/>
      <c r="B51" s="230"/>
      <c r="C51" s="261" t="s">
        <v>198</v>
      </c>
      <c r="D51" s="235"/>
      <c r="E51" s="236">
        <v>38.549999999999997</v>
      </c>
      <c r="F51" s="233"/>
      <c r="G51" s="233"/>
      <c r="H51" s="233"/>
      <c r="I51" s="233"/>
      <c r="J51" s="233"/>
      <c r="K51" s="233"/>
      <c r="L51" s="233"/>
      <c r="M51" s="233"/>
      <c r="N51" s="232"/>
      <c r="O51" s="232"/>
      <c r="P51" s="232"/>
      <c r="Q51" s="232"/>
      <c r="R51" s="233"/>
      <c r="S51" s="233"/>
      <c r="T51" s="233"/>
      <c r="U51" s="233"/>
      <c r="V51" s="233"/>
      <c r="W51" s="233"/>
      <c r="X51" s="233"/>
      <c r="Y51" s="233"/>
      <c r="Z51" s="212"/>
      <c r="AA51" s="212"/>
      <c r="AB51" s="212"/>
      <c r="AC51" s="212"/>
      <c r="AD51" s="212"/>
      <c r="AE51" s="212"/>
      <c r="AF51" s="212"/>
      <c r="AG51" s="212" t="s">
        <v>132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5">
      <c r="A52" s="229"/>
      <c r="B52" s="230"/>
      <c r="C52" s="261" t="s">
        <v>199</v>
      </c>
      <c r="D52" s="235"/>
      <c r="E52" s="236">
        <v>14.84</v>
      </c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132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5">
      <c r="A53" s="229"/>
      <c r="B53" s="230"/>
      <c r="C53" s="261" t="s">
        <v>200</v>
      </c>
      <c r="D53" s="235"/>
      <c r="E53" s="236">
        <v>19.05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132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5">
      <c r="A54" s="229"/>
      <c r="B54" s="230"/>
      <c r="C54" s="261" t="s">
        <v>201</v>
      </c>
      <c r="D54" s="235"/>
      <c r="E54" s="236">
        <v>14.635</v>
      </c>
      <c r="F54" s="233"/>
      <c r="G54" s="233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2"/>
      <c r="AA54" s="212"/>
      <c r="AB54" s="212"/>
      <c r="AC54" s="212"/>
      <c r="AD54" s="212"/>
      <c r="AE54" s="212"/>
      <c r="AF54" s="212"/>
      <c r="AG54" s="212" t="s">
        <v>132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5">
      <c r="A55" s="229"/>
      <c r="B55" s="230"/>
      <c r="C55" s="261" t="s">
        <v>202</v>
      </c>
      <c r="D55" s="235"/>
      <c r="E55" s="236">
        <v>10.72</v>
      </c>
      <c r="F55" s="233"/>
      <c r="G55" s="233"/>
      <c r="H55" s="233"/>
      <c r="I55" s="233"/>
      <c r="J55" s="233"/>
      <c r="K55" s="233"/>
      <c r="L55" s="233"/>
      <c r="M55" s="233"/>
      <c r="N55" s="232"/>
      <c r="O55" s="232"/>
      <c r="P55" s="232"/>
      <c r="Q55" s="232"/>
      <c r="R55" s="233"/>
      <c r="S55" s="233"/>
      <c r="T55" s="233"/>
      <c r="U55" s="233"/>
      <c r="V55" s="233"/>
      <c r="W55" s="233"/>
      <c r="X55" s="233"/>
      <c r="Y55" s="233"/>
      <c r="Z55" s="212"/>
      <c r="AA55" s="212"/>
      <c r="AB55" s="212"/>
      <c r="AC55" s="212"/>
      <c r="AD55" s="212"/>
      <c r="AE55" s="212"/>
      <c r="AF55" s="212"/>
      <c r="AG55" s="212" t="s">
        <v>132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5">
      <c r="A56" s="239" t="s">
        <v>122</v>
      </c>
      <c r="B56" s="240" t="s">
        <v>57</v>
      </c>
      <c r="C56" s="259" t="s">
        <v>58</v>
      </c>
      <c r="D56" s="241"/>
      <c r="E56" s="242"/>
      <c r="F56" s="243"/>
      <c r="G56" s="244">
        <f>SUMIF(AG57:AG59,"&lt;&gt;NOR",G57:G59)</f>
        <v>0</v>
      </c>
      <c r="H56" s="238"/>
      <c r="I56" s="238">
        <f>SUM(I57:I59)</f>
        <v>0</v>
      </c>
      <c r="J56" s="238"/>
      <c r="K56" s="238">
        <f>SUM(K57:K59)</f>
        <v>0</v>
      </c>
      <c r="L56" s="238"/>
      <c r="M56" s="238">
        <f>SUM(M57:M59)</f>
        <v>0</v>
      </c>
      <c r="N56" s="237"/>
      <c r="O56" s="237">
        <f>SUM(O57:O59)</f>
        <v>0</v>
      </c>
      <c r="P56" s="237"/>
      <c r="Q56" s="237">
        <f>SUM(Q57:Q59)</f>
        <v>0</v>
      </c>
      <c r="R56" s="238"/>
      <c r="S56" s="238"/>
      <c r="T56" s="238"/>
      <c r="U56" s="238"/>
      <c r="V56" s="238">
        <f>SUM(V57:V59)</f>
        <v>28.03</v>
      </c>
      <c r="W56" s="238"/>
      <c r="X56" s="238"/>
      <c r="Y56" s="238"/>
      <c r="AG56" t="s">
        <v>123</v>
      </c>
    </row>
    <row r="57" spans="1:60" outlineLevel="1" x14ac:dyDescent="0.25">
      <c r="A57" s="246">
        <v>21</v>
      </c>
      <c r="B57" s="247" t="s">
        <v>203</v>
      </c>
      <c r="C57" s="260" t="s">
        <v>204</v>
      </c>
      <c r="D57" s="248" t="s">
        <v>126</v>
      </c>
      <c r="E57" s="249">
        <v>12.8</v>
      </c>
      <c r="F57" s="250"/>
      <c r="G57" s="251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3"/>
      <c r="S57" s="233" t="s">
        <v>127</v>
      </c>
      <c r="T57" s="233" t="s">
        <v>127</v>
      </c>
      <c r="U57" s="233">
        <v>2.19</v>
      </c>
      <c r="V57" s="233">
        <f>ROUND(E57*U57,2)</f>
        <v>28.03</v>
      </c>
      <c r="W57" s="233"/>
      <c r="X57" s="233" t="s">
        <v>128</v>
      </c>
      <c r="Y57" s="233" t="s">
        <v>129</v>
      </c>
      <c r="Z57" s="212"/>
      <c r="AA57" s="212"/>
      <c r="AB57" s="212"/>
      <c r="AC57" s="212"/>
      <c r="AD57" s="212"/>
      <c r="AE57" s="212"/>
      <c r="AF57" s="212"/>
      <c r="AG57" s="212" t="s">
        <v>130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5">
      <c r="A58" s="229"/>
      <c r="B58" s="230"/>
      <c r="C58" s="261" t="s">
        <v>205</v>
      </c>
      <c r="D58" s="235"/>
      <c r="E58" s="236">
        <v>6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132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5">
      <c r="A59" s="229"/>
      <c r="B59" s="230"/>
      <c r="C59" s="261" t="s">
        <v>206</v>
      </c>
      <c r="D59" s="235"/>
      <c r="E59" s="236">
        <v>6.8</v>
      </c>
      <c r="F59" s="233"/>
      <c r="G59" s="23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132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5">
      <c r="A60" s="239" t="s">
        <v>122</v>
      </c>
      <c r="B60" s="240" t="s">
        <v>59</v>
      </c>
      <c r="C60" s="259" t="s">
        <v>60</v>
      </c>
      <c r="D60" s="241"/>
      <c r="E60" s="242"/>
      <c r="F60" s="243"/>
      <c r="G60" s="244">
        <f>SUMIF(AG61:AG71,"&lt;&gt;NOR",G61:G71)</f>
        <v>0</v>
      </c>
      <c r="H60" s="238"/>
      <c r="I60" s="238">
        <f>SUM(I61:I71)</f>
        <v>0</v>
      </c>
      <c r="J60" s="238"/>
      <c r="K60" s="238">
        <f>SUM(K61:K71)</f>
        <v>0</v>
      </c>
      <c r="L60" s="238"/>
      <c r="M60" s="238">
        <f>SUM(M61:M71)</f>
        <v>0</v>
      </c>
      <c r="N60" s="237"/>
      <c r="O60" s="237">
        <f>SUM(O61:O71)</f>
        <v>8.24</v>
      </c>
      <c r="P60" s="237"/>
      <c r="Q60" s="237">
        <f>SUM(Q61:Q71)</f>
        <v>0</v>
      </c>
      <c r="R60" s="238"/>
      <c r="S60" s="238"/>
      <c r="T60" s="238"/>
      <c r="U60" s="238"/>
      <c r="V60" s="238">
        <f>SUM(V61:V71)</f>
        <v>55.07</v>
      </c>
      <c r="W60" s="238"/>
      <c r="X60" s="238"/>
      <c r="Y60" s="238"/>
      <c r="AG60" t="s">
        <v>123</v>
      </c>
    </row>
    <row r="61" spans="1:60" outlineLevel="1" x14ac:dyDescent="0.25">
      <c r="A61" s="246">
        <v>22</v>
      </c>
      <c r="B61" s="247" t="s">
        <v>207</v>
      </c>
      <c r="C61" s="260" t="s">
        <v>208</v>
      </c>
      <c r="D61" s="248" t="s">
        <v>209</v>
      </c>
      <c r="E61" s="249">
        <v>0.9375</v>
      </c>
      <c r="F61" s="250"/>
      <c r="G61" s="251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2">
        <v>2.5</v>
      </c>
      <c r="O61" s="232">
        <f>ROUND(E61*N61,2)</f>
        <v>2.34</v>
      </c>
      <c r="P61" s="232">
        <v>0</v>
      </c>
      <c r="Q61" s="232">
        <f>ROUND(E61*P61,2)</f>
        <v>0</v>
      </c>
      <c r="R61" s="233"/>
      <c r="S61" s="233" t="s">
        <v>127</v>
      </c>
      <c r="T61" s="233" t="s">
        <v>127</v>
      </c>
      <c r="U61" s="233">
        <v>5.33</v>
      </c>
      <c r="V61" s="233">
        <f>ROUND(E61*U61,2)</f>
        <v>5</v>
      </c>
      <c r="W61" s="233"/>
      <c r="X61" s="233" t="s">
        <v>128</v>
      </c>
      <c r="Y61" s="233" t="s">
        <v>129</v>
      </c>
      <c r="Z61" s="212"/>
      <c r="AA61" s="212"/>
      <c r="AB61" s="212"/>
      <c r="AC61" s="212"/>
      <c r="AD61" s="212"/>
      <c r="AE61" s="212"/>
      <c r="AF61" s="212"/>
      <c r="AG61" s="212" t="s">
        <v>130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5">
      <c r="A62" s="229"/>
      <c r="B62" s="230"/>
      <c r="C62" s="261" t="s">
        <v>210</v>
      </c>
      <c r="D62" s="235"/>
      <c r="E62" s="236">
        <v>0.9375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132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46">
        <v>23</v>
      </c>
      <c r="B63" s="247" t="s">
        <v>211</v>
      </c>
      <c r="C63" s="260" t="s">
        <v>212</v>
      </c>
      <c r="D63" s="248" t="s">
        <v>126</v>
      </c>
      <c r="E63" s="249">
        <v>115.3793</v>
      </c>
      <c r="F63" s="250"/>
      <c r="G63" s="251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2">
        <v>5.1150000000000001E-2</v>
      </c>
      <c r="O63" s="232">
        <f>ROUND(E63*N63,2)</f>
        <v>5.9</v>
      </c>
      <c r="P63" s="232">
        <v>0</v>
      </c>
      <c r="Q63" s="232">
        <f>ROUND(E63*P63,2)</f>
        <v>0</v>
      </c>
      <c r="R63" s="233"/>
      <c r="S63" s="233" t="s">
        <v>127</v>
      </c>
      <c r="T63" s="233" t="s">
        <v>127</v>
      </c>
      <c r="U63" s="233">
        <v>0.434</v>
      </c>
      <c r="V63" s="233">
        <f>ROUND(E63*U63,2)</f>
        <v>50.07</v>
      </c>
      <c r="W63" s="233"/>
      <c r="X63" s="233" t="s">
        <v>128</v>
      </c>
      <c r="Y63" s="233" t="s">
        <v>129</v>
      </c>
      <c r="Z63" s="212"/>
      <c r="AA63" s="212"/>
      <c r="AB63" s="212"/>
      <c r="AC63" s="212"/>
      <c r="AD63" s="212"/>
      <c r="AE63" s="212"/>
      <c r="AF63" s="212"/>
      <c r="AG63" s="212" t="s">
        <v>130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5">
      <c r="A64" s="229"/>
      <c r="B64" s="230"/>
      <c r="C64" s="261" t="s">
        <v>213</v>
      </c>
      <c r="D64" s="235"/>
      <c r="E64" s="236">
        <v>8.8643999999999998</v>
      </c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132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0.399999999999999" outlineLevel="3" x14ac:dyDescent="0.25">
      <c r="A65" s="229"/>
      <c r="B65" s="230"/>
      <c r="C65" s="261" t="s">
        <v>214</v>
      </c>
      <c r="D65" s="235"/>
      <c r="E65" s="236">
        <v>16.665199999999999</v>
      </c>
      <c r="F65" s="233"/>
      <c r="G65" s="233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132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5">
      <c r="A66" s="229"/>
      <c r="B66" s="230"/>
      <c r="C66" s="261" t="s">
        <v>215</v>
      </c>
      <c r="D66" s="235"/>
      <c r="E66" s="236">
        <v>19.367999999999999</v>
      </c>
      <c r="F66" s="233"/>
      <c r="G66" s="233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132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5">
      <c r="A67" s="229"/>
      <c r="B67" s="230"/>
      <c r="C67" s="261" t="s">
        <v>216</v>
      </c>
      <c r="D67" s="235"/>
      <c r="E67" s="236">
        <v>23.715</v>
      </c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132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5">
      <c r="A68" s="229"/>
      <c r="B68" s="230"/>
      <c r="C68" s="261" t="s">
        <v>217</v>
      </c>
      <c r="D68" s="235"/>
      <c r="E68" s="236">
        <v>31.435500000000001</v>
      </c>
      <c r="F68" s="233"/>
      <c r="G68" s="23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132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5">
      <c r="A69" s="229"/>
      <c r="B69" s="230"/>
      <c r="C69" s="261" t="s">
        <v>218</v>
      </c>
      <c r="D69" s="235"/>
      <c r="E69" s="236">
        <v>1.76</v>
      </c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132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5">
      <c r="A70" s="229"/>
      <c r="B70" s="230"/>
      <c r="C70" s="261" t="s">
        <v>219</v>
      </c>
      <c r="D70" s="235"/>
      <c r="E70" s="236">
        <v>5.12</v>
      </c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132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5">
      <c r="A71" s="229"/>
      <c r="B71" s="230"/>
      <c r="C71" s="261" t="s">
        <v>220</v>
      </c>
      <c r="D71" s="235"/>
      <c r="E71" s="236">
        <v>8.4512</v>
      </c>
      <c r="F71" s="233"/>
      <c r="G71" s="23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132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5">
      <c r="A72" s="239" t="s">
        <v>122</v>
      </c>
      <c r="B72" s="240" t="s">
        <v>61</v>
      </c>
      <c r="C72" s="259" t="s">
        <v>62</v>
      </c>
      <c r="D72" s="241"/>
      <c r="E72" s="242"/>
      <c r="F72" s="243"/>
      <c r="G72" s="244">
        <f>SUMIF(AG73:AG86,"&lt;&gt;NOR",G73:G86)</f>
        <v>0</v>
      </c>
      <c r="H72" s="238"/>
      <c r="I72" s="238">
        <f>SUM(I73:I86)</f>
        <v>0</v>
      </c>
      <c r="J72" s="238"/>
      <c r="K72" s="238">
        <f>SUM(K73:K86)</f>
        <v>0</v>
      </c>
      <c r="L72" s="238"/>
      <c r="M72" s="238">
        <f>SUM(M73:M86)</f>
        <v>0</v>
      </c>
      <c r="N72" s="237"/>
      <c r="O72" s="237">
        <f>SUM(O73:O86)</f>
        <v>0.16999999999999998</v>
      </c>
      <c r="P72" s="237"/>
      <c r="Q72" s="237">
        <f>SUM(Q73:Q86)</f>
        <v>0</v>
      </c>
      <c r="R72" s="238"/>
      <c r="S72" s="238"/>
      <c r="T72" s="238"/>
      <c r="U72" s="238"/>
      <c r="V72" s="238">
        <f>SUM(V73:V86)</f>
        <v>12.21</v>
      </c>
      <c r="W72" s="238"/>
      <c r="X72" s="238"/>
      <c r="Y72" s="238"/>
      <c r="AG72" t="s">
        <v>123</v>
      </c>
    </row>
    <row r="73" spans="1:60" outlineLevel="1" x14ac:dyDescent="0.25">
      <c r="A73" s="246">
        <v>24</v>
      </c>
      <c r="B73" s="247" t="s">
        <v>221</v>
      </c>
      <c r="C73" s="260" t="s">
        <v>222</v>
      </c>
      <c r="D73" s="248" t="s">
        <v>161</v>
      </c>
      <c r="E73" s="249">
        <v>19.260000000000002</v>
      </c>
      <c r="F73" s="250"/>
      <c r="G73" s="251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21</v>
      </c>
      <c r="M73" s="233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3"/>
      <c r="S73" s="233" t="s">
        <v>127</v>
      </c>
      <c r="T73" s="233" t="s">
        <v>197</v>
      </c>
      <c r="U73" s="233">
        <v>0.18</v>
      </c>
      <c r="V73" s="233">
        <f>ROUND(E73*U73,2)</f>
        <v>3.47</v>
      </c>
      <c r="W73" s="233"/>
      <c r="X73" s="233" t="s">
        <v>128</v>
      </c>
      <c r="Y73" s="233" t="s">
        <v>129</v>
      </c>
      <c r="Z73" s="212"/>
      <c r="AA73" s="212"/>
      <c r="AB73" s="212"/>
      <c r="AC73" s="212"/>
      <c r="AD73" s="212"/>
      <c r="AE73" s="212"/>
      <c r="AF73" s="212"/>
      <c r="AG73" s="212" t="s">
        <v>130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5">
      <c r="A74" s="229"/>
      <c r="B74" s="230"/>
      <c r="C74" s="261" t="s">
        <v>223</v>
      </c>
      <c r="D74" s="235"/>
      <c r="E74" s="236">
        <v>7.86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132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5">
      <c r="A75" s="229"/>
      <c r="B75" s="230"/>
      <c r="C75" s="261" t="s">
        <v>224</v>
      </c>
      <c r="D75" s="235"/>
      <c r="E75" s="236">
        <v>5.7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132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5">
      <c r="A76" s="229"/>
      <c r="B76" s="230"/>
      <c r="C76" s="261" t="s">
        <v>225</v>
      </c>
      <c r="D76" s="235"/>
      <c r="E76" s="236">
        <v>5.7</v>
      </c>
      <c r="F76" s="233"/>
      <c r="G76" s="233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2"/>
      <c r="AA76" s="212"/>
      <c r="AB76" s="212"/>
      <c r="AC76" s="212"/>
      <c r="AD76" s="212"/>
      <c r="AE76" s="212"/>
      <c r="AF76" s="212"/>
      <c r="AG76" s="212" t="s">
        <v>132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46">
        <v>25</v>
      </c>
      <c r="B77" s="247" t="s">
        <v>226</v>
      </c>
      <c r="C77" s="260" t="s">
        <v>227</v>
      </c>
      <c r="D77" s="248" t="s">
        <v>161</v>
      </c>
      <c r="E77" s="249">
        <v>8.4</v>
      </c>
      <c r="F77" s="250"/>
      <c r="G77" s="251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2">
        <v>2.0000000000000002E-5</v>
      </c>
      <c r="O77" s="232">
        <f>ROUND(E77*N77,2)</f>
        <v>0</v>
      </c>
      <c r="P77" s="232">
        <v>0</v>
      </c>
      <c r="Q77" s="232">
        <f>ROUND(E77*P77,2)</f>
        <v>0</v>
      </c>
      <c r="R77" s="233"/>
      <c r="S77" s="233" t="s">
        <v>127</v>
      </c>
      <c r="T77" s="233" t="s">
        <v>197</v>
      </c>
      <c r="U77" s="233">
        <v>0.75700000000000001</v>
      </c>
      <c r="V77" s="233">
        <f>ROUND(E77*U77,2)</f>
        <v>6.36</v>
      </c>
      <c r="W77" s="233"/>
      <c r="X77" s="233" t="s">
        <v>128</v>
      </c>
      <c r="Y77" s="233" t="s">
        <v>129</v>
      </c>
      <c r="Z77" s="212"/>
      <c r="AA77" s="212"/>
      <c r="AB77" s="212"/>
      <c r="AC77" s="212"/>
      <c r="AD77" s="212"/>
      <c r="AE77" s="212"/>
      <c r="AF77" s="212"/>
      <c r="AG77" s="212" t="s">
        <v>130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5">
      <c r="A78" s="229"/>
      <c r="B78" s="230"/>
      <c r="C78" s="261" t="s">
        <v>228</v>
      </c>
      <c r="D78" s="235"/>
      <c r="E78" s="236">
        <v>8.4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132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25">
      <c r="A79" s="246">
        <v>26</v>
      </c>
      <c r="B79" s="247" t="s">
        <v>229</v>
      </c>
      <c r="C79" s="260" t="s">
        <v>230</v>
      </c>
      <c r="D79" s="248" t="s">
        <v>161</v>
      </c>
      <c r="E79" s="249">
        <v>2.16</v>
      </c>
      <c r="F79" s="250"/>
      <c r="G79" s="251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2">
        <v>2.0000000000000002E-5</v>
      </c>
      <c r="O79" s="232">
        <f>ROUND(E79*N79,2)</f>
        <v>0</v>
      </c>
      <c r="P79" s="232">
        <v>0</v>
      </c>
      <c r="Q79" s="232">
        <f>ROUND(E79*P79,2)</f>
        <v>0</v>
      </c>
      <c r="R79" s="233"/>
      <c r="S79" s="233" t="s">
        <v>127</v>
      </c>
      <c r="T79" s="233" t="s">
        <v>197</v>
      </c>
      <c r="U79" s="233">
        <v>1.1000000000000001</v>
      </c>
      <c r="V79" s="233">
        <f>ROUND(E79*U79,2)</f>
        <v>2.38</v>
      </c>
      <c r="W79" s="233"/>
      <c r="X79" s="233" t="s">
        <v>128</v>
      </c>
      <c r="Y79" s="233" t="s">
        <v>129</v>
      </c>
      <c r="Z79" s="212"/>
      <c r="AA79" s="212"/>
      <c r="AB79" s="212"/>
      <c r="AC79" s="212"/>
      <c r="AD79" s="212"/>
      <c r="AE79" s="212"/>
      <c r="AF79" s="212"/>
      <c r="AG79" s="212" t="s">
        <v>130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5">
      <c r="A80" s="229"/>
      <c r="B80" s="230"/>
      <c r="C80" s="261" t="s">
        <v>231</v>
      </c>
      <c r="D80" s="235"/>
      <c r="E80" s="236">
        <v>2.16</v>
      </c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132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46">
        <v>27</v>
      </c>
      <c r="B81" s="247" t="s">
        <v>232</v>
      </c>
      <c r="C81" s="260" t="s">
        <v>233</v>
      </c>
      <c r="D81" s="248" t="s">
        <v>126</v>
      </c>
      <c r="E81" s="249">
        <v>2</v>
      </c>
      <c r="F81" s="250"/>
      <c r="G81" s="251">
        <f>ROUND(E81*F81,2)</f>
        <v>0</v>
      </c>
      <c r="H81" s="234"/>
      <c r="I81" s="233">
        <f>ROUND(E81*H81,2)</f>
        <v>0</v>
      </c>
      <c r="J81" s="234"/>
      <c r="K81" s="233">
        <f>ROUND(E81*J81,2)</f>
        <v>0</v>
      </c>
      <c r="L81" s="233">
        <v>21</v>
      </c>
      <c r="M81" s="233">
        <f>G81*(1+L81/100)</f>
        <v>0</v>
      </c>
      <c r="N81" s="232">
        <v>0.01</v>
      </c>
      <c r="O81" s="232">
        <f>ROUND(E81*N81,2)</f>
        <v>0.02</v>
      </c>
      <c r="P81" s="232">
        <v>0</v>
      </c>
      <c r="Q81" s="232">
        <f>ROUND(E81*P81,2)</f>
        <v>0</v>
      </c>
      <c r="R81" s="233"/>
      <c r="S81" s="233" t="s">
        <v>196</v>
      </c>
      <c r="T81" s="233" t="s">
        <v>197</v>
      </c>
      <c r="U81" s="233">
        <v>0</v>
      </c>
      <c r="V81" s="233">
        <f>ROUND(E81*U81,2)</f>
        <v>0</v>
      </c>
      <c r="W81" s="233"/>
      <c r="X81" s="233" t="s">
        <v>188</v>
      </c>
      <c r="Y81" s="233" t="s">
        <v>129</v>
      </c>
      <c r="Z81" s="212"/>
      <c r="AA81" s="212"/>
      <c r="AB81" s="212"/>
      <c r="AC81" s="212"/>
      <c r="AD81" s="212"/>
      <c r="AE81" s="212"/>
      <c r="AF81" s="212"/>
      <c r="AG81" s="212" t="s">
        <v>189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5">
      <c r="A82" s="229"/>
      <c r="B82" s="230"/>
      <c r="C82" s="261" t="s">
        <v>234</v>
      </c>
      <c r="D82" s="235"/>
      <c r="E82" s="236">
        <v>2</v>
      </c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132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0.399999999999999" outlineLevel="1" x14ac:dyDescent="0.25">
      <c r="A83" s="246">
        <v>28</v>
      </c>
      <c r="B83" s="247" t="s">
        <v>235</v>
      </c>
      <c r="C83" s="260" t="s">
        <v>236</v>
      </c>
      <c r="D83" s="248" t="s">
        <v>193</v>
      </c>
      <c r="E83" s="249">
        <v>3</v>
      </c>
      <c r="F83" s="250"/>
      <c r="G83" s="251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32">
        <v>0.05</v>
      </c>
      <c r="O83" s="232">
        <f>ROUND(E83*N83,2)</f>
        <v>0.15</v>
      </c>
      <c r="P83" s="232">
        <v>0</v>
      </c>
      <c r="Q83" s="232">
        <f>ROUND(E83*P83,2)</f>
        <v>0</v>
      </c>
      <c r="R83" s="233" t="s">
        <v>187</v>
      </c>
      <c r="S83" s="233" t="s">
        <v>127</v>
      </c>
      <c r="T83" s="233" t="s">
        <v>197</v>
      </c>
      <c r="U83" s="233">
        <v>0</v>
      </c>
      <c r="V83" s="233">
        <f>ROUND(E83*U83,2)</f>
        <v>0</v>
      </c>
      <c r="W83" s="233"/>
      <c r="X83" s="233" t="s">
        <v>188</v>
      </c>
      <c r="Y83" s="233" t="s">
        <v>129</v>
      </c>
      <c r="Z83" s="212"/>
      <c r="AA83" s="212"/>
      <c r="AB83" s="212"/>
      <c r="AC83" s="212"/>
      <c r="AD83" s="212"/>
      <c r="AE83" s="212"/>
      <c r="AF83" s="212"/>
      <c r="AG83" s="212" t="s">
        <v>189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5">
      <c r="A84" s="229"/>
      <c r="B84" s="230"/>
      <c r="C84" s="261" t="s">
        <v>237</v>
      </c>
      <c r="D84" s="235"/>
      <c r="E84" s="236">
        <v>1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132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5">
      <c r="A85" s="229"/>
      <c r="B85" s="230"/>
      <c r="C85" s="261" t="s">
        <v>238</v>
      </c>
      <c r="D85" s="235"/>
      <c r="E85" s="236">
        <v>1</v>
      </c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132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5">
      <c r="A86" s="229"/>
      <c r="B86" s="230"/>
      <c r="C86" s="261" t="s">
        <v>239</v>
      </c>
      <c r="D86" s="235"/>
      <c r="E86" s="236">
        <v>1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132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5">
      <c r="A87" s="239" t="s">
        <v>122</v>
      </c>
      <c r="B87" s="240" t="s">
        <v>63</v>
      </c>
      <c r="C87" s="259" t="s">
        <v>64</v>
      </c>
      <c r="D87" s="241"/>
      <c r="E87" s="242"/>
      <c r="F87" s="243"/>
      <c r="G87" s="244">
        <f>SUMIF(AG88:AG95,"&lt;&gt;NOR",G88:G95)</f>
        <v>0</v>
      </c>
      <c r="H87" s="238"/>
      <c r="I87" s="238">
        <f>SUM(I88:I95)</f>
        <v>0</v>
      </c>
      <c r="J87" s="238"/>
      <c r="K87" s="238">
        <f>SUM(K88:K95)</f>
        <v>0</v>
      </c>
      <c r="L87" s="238"/>
      <c r="M87" s="238">
        <f>SUM(M88:M95)</f>
        <v>0</v>
      </c>
      <c r="N87" s="237"/>
      <c r="O87" s="237">
        <f>SUM(O88:O95)</f>
        <v>0.43</v>
      </c>
      <c r="P87" s="237"/>
      <c r="Q87" s="237">
        <f>SUM(Q88:Q95)</f>
        <v>0</v>
      </c>
      <c r="R87" s="238"/>
      <c r="S87" s="238"/>
      <c r="T87" s="238"/>
      <c r="U87" s="238"/>
      <c r="V87" s="238">
        <f>SUM(V88:V95)</f>
        <v>58.32</v>
      </c>
      <c r="W87" s="238"/>
      <c r="X87" s="238"/>
      <c r="Y87" s="238"/>
      <c r="AG87" t="s">
        <v>123</v>
      </c>
    </row>
    <row r="88" spans="1:60" outlineLevel="1" x14ac:dyDescent="0.25">
      <c r="A88" s="246">
        <v>29</v>
      </c>
      <c r="B88" s="247" t="s">
        <v>240</v>
      </c>
      <c r="C88" s="260" t="s">
        <v>241</v>
      </c>
      <c r="D88" s="248" t="s">
        <v>126</v>
      </c>
      <c r="E88" s="249">
        <v>272.52420000000001</v>
      </c>
      <c r="F88" s="250"/>
      <c r="G88" s="251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2">
        <v>1.58E-3</v>
      </c>
      <c r="O88" s="232">
        <f>ROUND(E88*N88,2)</f>
        <v>0.43</v>
      </c>
      <c r="P88" s="232">
        <v>0</v>
      </c>
      <c r="Q88" s="232">
        <f>ROUND(E88*P88,2)</f>
        <v>0</v>
      </c>
      <c r="R88" s="233"/>
      <c r="S88" s="233" t="s">
        <v>127</v>
      </c>
      <c r="T88" s="233" t="s">
        <v>127</v>
      </c>
      <c r="U88" s="233">
        <v>0.214</v>
      </c>
      <c r="V88" s="233">
        <f>ROUND(E88*U88,2)</f>
        <v>58.32</v>
      </c>
      <c r="W88" s="233"/>
      <c r="X88" s="233" t="s">
        <v>128</v>
      </c>
      <c r="Y88" s="233" t="s">
        <v>129</v>
      </c>
      <c r="Z88" s="212"/>
      <c r="AA88" s="212"/>
      <c r="AB88" s="212"/>
      <c r="AC88" s="212"/>
      <c r="AD88" s="212"/>
      <c r="AE88" s="212"/>
      <c r="AF88" s="212"/>
      <c r="AG88" s="212" t="s">
        <v>130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5">
      <c r="A89" s="229"/>
      <c r="B89" s="230"/>
      <c r="C89" s="261" t="s">
        <v>151</v>
      </c>
      <c r="D89" s="235"/>
      <c r="E89" s="236">
        <v>21.4178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132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5">
      <c r="A90" s="229"/>
      <c r="B90" s="230"/>
      <c r="C90" s="261" t="s">
        <v>152</v>
      </c>
      <c r="D90" s="235"/>
      <c r="E90" s="236">
        <v>98.409800000000004</v>
      </c>
      <c r="F90" s="233"/>
      <c r="G90" s="233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132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5">
      <c r="A91" s="229"/>
      <c r="B91" s="230"/>
      <c r="C91" s="261" t="s">
        <v>153</v>
      </c>
      <c r="D91" s="235"/>
      <c r="E91" s="236">
        <v>25.8765</v>
      </c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132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5">
      <c r="A92" s="229"/>
      <c r="B92" s="230"/>
      <c r="C92" s="261" t="s">
        <v>154</v>
      </c>
      <c r="D92" s="235"/>
      <c r="E92" s="236">
        <v>28.3325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132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30.6" outlineLevel="3" x14ac:dyDescent="0.25">
      <c r="A93" s="229"/>
      <c r="B93" s="230"/>
      <c r="C93" s="261" t="s">
        <v>155</v>
      </c>
      <c r="D93" s="235"/>
      <c r="E93" s="236">
        <v>77.2376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132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5">
      <c r="A94" s="229"/>
      <c r="B94" s="230"/>
      <c r="C94" s="261" t="s">
        <v>142</v>
      </c>
      <c r="D94" s="235"/>
      <c r="E94" s="236">
        <v>7.75</v>
      </c>
      <c r="F94" s="233"/>
      <c r="G94" s="233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2"/>
      <c r="AA94" s="212"/>
      <c r="AB94" s="212"/>
      <c r="AC94" s="212"/>
      <c r="AD94" s="212"/>
      <c r="AE94" s="212"/>
      <c r="AF94" s="212"/>
      <c r="AG94" s="212" t="s">
        <v>132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5">
      <c r="A95" s="229"/>
      <c r="B95" s="230"/>
      <c r="C95" s="261" t="s">
        <v>143</v>
      </c>
      <c r="D95" s="235"/>
      <c r="E95" s="236">
        <v>13.5</v>
      </c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132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5">
      <c r="A96" s="239" t="s">
        <v>122</v>
      </c>
      <c r="B96" s="240" t="s">
        <v>65</v>
      </c>
      <c r="C96" s="259" t="s">
        <v>66</v>
      </c>
      <c r="D96" s="241"/>
      <c r="E96" s="242"/>
      <c r="F96" s="243"/>
      <c r="G96" s="244">
        <f>SUMIF(AG97:AG105,"&lt;&gt;NOR",G97:G105)</f>
        <v>0</v>
      </c>
      <c r="H96" s="238"/>
      <c r="I96" s="238">
        <f>SUM(I97:I105)</f>
        <v>0</v>
      </c>
      <c r="J96" s="238"/>
      <c r="K96" s="238">
        <f>SUM(K97:K105)</f>
        <v>0</v>
      </c>
      <c r="L96" s="238"/>
      <c r="M96" s="238">
        <f>SUM(M97:M105)</f>
        <v>0</v>
      </c>
      <c r="N96" s="237"/>
      <c r="O96" s="237">
        <f>SUM(O97:O105)</f>
        <v>0</v>
      </c>
      <c r="P96" s="237"/>
      <c r="Q96" s="237">
        <f>SUM(Q97:Q105)</f>
        <v>0</v>
      </c>
      <c r="R96" s="238"/>
      <c r="S96" s="238"/>
      <c r="T96" s="238"/>
      <c r="U96" s="238"/>
      <c r="V96" s="238">
        <f>SUM(V97:V105)</f>
        <v>30.34</v>
      </c>
      <c r="W96" s="238"/>
      <c r="X96" s="238"/>
      <c r="Y96" s="238"/>
      <c r="AG96" t="s">
        <v>123</v>
      </c>
    </row>
    <row r="97" spans="1:60" outlineLevel="1" x14ac:dyDescent="0.25">
      <c r="A97" s="246">
        <v>30</v>
      </c>
      <c r="B97" s="247" t="s">
        <v>242</v>
      </c>
      <c r="C97" s="260" t="s">
        <v>243</v>
      </c>
      <c r="D97" s="248" t="s">
        <v>126</v>
      </c>
      <c r="E97" s="249">
        <v>115.3793</v>
      </c>
      <c r="F97" s="250"/>
      <c r="G97" s="251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2">
        <v>0</v>
      </c>
      <c r="O97" s="232">
        <f>ROUND(E97*N97,2)</f>
        <v>0</v>
      </c>
      <c r="P97" s="232">
        <v>0</v>
      </c>
      <c r="Q97" s="232">
        <f>ROUND(E97*P97,2)</f>
        <v>0</v>
      </c>
      <c r="R97" s="233"/>
      <c r="S97" s="233" t="s">
        <v>127</v>
      </c>
      <c r="T97" s="233" t="s">
        <v>127</v>
      </c>
      <c r="U97" s="233">
        <v>0.26300000000000001</v>
      </c>
      <c r="V97" s="233">
        <f>ROUND(E97*U97,2)</f>
        <v>30.34</v>
      </c>
      <c r="W97" s="233"/>
      <c r="X97" s="233" t="s">
        <v>128</v>
      </c>
      <c r="Y97" s="233" t="s">
        <v>129</v>
      </c>
      <c r="Z97" s="212"/>
      <c r="AA97" s="212"/>
      <c r="AB97" s="212"/>
      <c r="AC97" s="212"/>
      <c r="AD97" s="212"/>
      <c r="AE97" s="212"/>
      <c r="AF97" s="212"/>
      <c r="AG97" s="212" t="s">
        <v>244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5">
      <c r="A98" s="229"/>
      <c r="B98" s="230"/>
      <c r="C98" s="261" t="s">
        <v>213</v>
      </c>
      <c r="D98" s="235"/>
      <c r="E98" s="236">
        <v>8.8643999999999998</v>
      </c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132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0.399999999999999" outlineLevel="3" x14ac:dyDescent="0.25">
      <c r="A99" s="229"/>
      <c r="B99" s="230"/>
      <c r="C99" s="261" t="s">
        <v>214</v>
      </c>
      <c r="D99" s="235"/>
      <c r="E99" s="236">
        <v>16.665199999999999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132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5">
      <c r="A100" s="229"/>
      <c r="B100" s="230"/>
      <c r="C100" s="261" t="s">
        <v>215</v>
      </c>
      <c r="D100" s="235"/>
      <c r="E100" s="236">
        <v>19.367999999999999</v>
      </c>
      <c r="F100" s="233"/>
      <c r="G100" s="233"/>
      <c r="H100" s="233"/>
      <c r="I100" s="233"/>
      <c r="J100" s="233"/>
      <c r="K100" s="233"/>
      <c r="L100" s="233"/>
      <c r="M100" s="233"/>
      <c r="N100" s="232"/>
      <c r="O100" s="232"/>
      <c r="P100" s="232"/>
      <c r="Q100" s="232"/>
      <c r="R100" s="233"/>
      <c r="S100" s="233"/>
      <c r="T100" s="233"/>
      <c r="U100" s="233"/>
      <c r="V100" s="233"/>
      <c r="W100" s="233"/>
      <c r="X100" s="233"/>
      <c r="Y100" s="233"/>
      <c r="Z100" s="212"/>
      <c r="AA100" s="212"/>
      <c r="AB100" s="212"/>
      <c r="AC100" s="212"/>
      <c r="AD100" s="212"/>
      <c r="AE100" s="212"/>
      <c r="AF100" s="212"/>
      <c r="AG100" s="212" t="s">
        <v>132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5">
      <c r="A101" s="229"/>
      <c r="B101" s="230"/>
      <c r="C101" s="261" t="s">
        <v>216</v>
      </c>
      <c r="D101" s="235"/>
      <c r="E101" s="236">
        <v>23.715</v>
      </c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132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5">
      <c r="A102" s="229"/>
      <c r="B102" s="230"/>
      <c r="C102" s="261" t="s">
        <v>217</v>
      </c>
      <c r="D102" s="235"/>
      <c r="E102" s="236">
        <v>31.435500000000001</v>
      </c>
      <c r="F102" s="233"/>
      <c r="G102" s="233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132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5">
      <c r="A103" s="229"/>
      <c r="B103" s="230"/>
      <c r="C103" s="261" t="s">
        <v>218</v>
      </c>
      <c r="D103" s="235"/>
      <c r="E103" s="236">
        <v>1.76</v>
      </c>
      <c r="F103" s="233"/>
      <c r="G103" s="233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132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5">
      <c r="A104" s="229"/>
      <c r="B104" s="230"/>
      <c r="C104" s="261" t="s">
        <v>219</v>
      </c>
      <c r="D104" s="235"/>
      <c r="E104" s="236">
        <v>5.12</v>
      </c>
      <c r="F104" s="233"/>
      <c r="G104" s="233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132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5">
      <c r="A105" s="229"/>
      <c r="B105" s="230"/>
      <c r="C105" s="261" t="s">
        <v>220</v>
      </c>
      <c r="D105" s="235"/>
      <c r="E105" s="236">
        <v>8.4512</v>
      </c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132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5">
      <c r="A106" s="239" t="s">
        <v>122</v>
      </c>
      <c r="B106" s="240" t="s">
        <v>67</v>
      </c>
      <c r="C106" s="259" t="s">
        <v>68</v>
      </c>
      <c r="D106" s="241"/>
      <c r="E106" s="242"/>
      <c r="F106" s="243"/>
      <c r="G106" s="244">
        <f>SUMIF(AG107:AG145,"&lt;&gt;NOR",G107:G145)</f>
        <v>0</v>
      </c>
      <c r="H106" s="238"/>
      <c r="I106" s="238">
        <f>SUM(I107:I145)</f>
        <v>0</v>
      </c>
      <c r="J106" s="238"/>
      <c r="K106" s="238">
        <f>SUM(K107:K145)</f>
        <v>0</v>
      </c>
      <c r="L106" s="238"/>
      <c r="M106" s="238">
        <f>SUM(M107:M145)</f>
        <v>0</v>
      </c>
      <c r="N106" s="237"/>
      <c r="O106" s="237">
        <f>SUM(O107:O145)</f>
        <v>0.99</v>
      </c>
      <c r="P106" s="237"/>
      <c r="Q106" s="237">
        <f>SUM(Q107:Q145)</f>
        <v>44.3</v>
      </c>
      <c r="R106" s="238"/>
      <c r="S106" s="238"/>
      <c r="T106" s="238"/>
      <c r="U106" s="238"/>
      <c r="V106" s="238">
        <f>SUM(V107:V145)</f>
        <v>331.49</v>
      </c>
      <c r="W106" s="238"/>
      <c r="X106" s="238"/>
      <c r="Y106" s="238"/>
      <c r="AG106" t="s">
        <v>123</v>
      </c>
    </row>
    <row r="107" spans="1:60" ht="20.399999999999999" outlineLevel="1" x14ac:dyDescent="0.25">
      <c r="A107" s="246">
        <v>31</v>
      </c>
      <c r="B107" s="247" t="s">
        <v>245</v>
      </c>
      <c r="C107" s="260" t="s">
        <v>246</v>
      </c>
      <c r="D107" s="248" t="s">
        <v>126</v>
      </c>
      <c r="E107" s="249">
        <v>115.3793</v>
      </c>
      <c r="F107" s="250"/>
      <c r="G107" s="251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21</v>
      </c>
      <c r="M107" s="233">
        <f>G107*(1+L107/100)</f>
        <v>0</v>
      </c>
      <c r="N107" s="232">
        <v>0</v>
      </c>
      <c r="O107" s="232">
        <f>ROUND(E107*N107,2)</f>
        <v>0</v>
      </c>
      <c r="P107" s="232">
        <v>1.26E-2</v>
      </c>
      <c r="Q107" s="232">
        <f>ROUND(E107*P107,2)</f>
        <v>1.45</v>
      </c>
      <c r="R107" s="233"/>
      <c r="S107" s="233" t="s">
        <v>127</v>
      </c>
      <c r="T107" s="233" t="s">
        <v>127</v>
      </c>
      <c r="U107" s="233">
        <v>0.33</v>
      </c>
      <c r="V107" s="233">
        <f>ROUND(E107*U107,2)</f>
        <v>38.08</v>
      </c>
      <c r="W107" s="233"/>
      <c r="X107" s="233" t="s">
        <v>128</v>
      </c>
      <c r="Y107" s="233" t="s">
        <v>129</v>
      </c>
      <c r="Z107" s="212"/>
      <c r="AA107" s="212"/>
      <c r="AB107" s="212"/>
      <c r="AC107" s="212"/>
      <c r="AD107" s="212"/>
      <c r="AE107" s="212"/>
      <c r="AF107" s="212"/>
      <c r="AG107" s="212" t="s">
        <v>130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5">
      <c r="A108" s="229"/>
      <c r="B108" s="230"/>
      <c r="C108" s="261" t="s">
        <v>213</v>
      </c>
      <c r="D108" s="235"/>
      <c r="E108" s="236">
        <v>8.8643999999999998</v>
      </c>
      <c r="F108" s="233"/>
      <c r="G108" s="233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132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0.399999999999999" outlineLevel="3" x14ac:dyDescent="0.25">
      <c r="A109" s="229"/>
      <c r="B109" s="230"/>
      <c r="C109" s="261" t="s">
        <v>214</v>
      </c>
      <c r="D109" s="235"/>
      <c r="E109" s="236">
        <v>16.665199999999999</v>
      </c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132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5">
      <c r="A110" s="229"/>
      <c r="B110" s="230"/>
      <c r="C110" s="261" t="s">
        <v>215</v>
      </c>
      <c r="D110" s="235"/>
      <c r="E110" s="236">
        <v>19.367999999999999</v>
      </c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132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5">
      <c r="A111" s="229"/>
      <c r="B111" s="230"/>
      <c r="C111" s="261" t="s">
        <v>216</v>
      </c>
      <c r="D111" s="235"/>
      <c r="E111" s="236">
        <v>23.715</v>
      </c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132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5">
      <c r="A112" s="229"/>
      <c r="B112" s="230"/>
      <c r="C112" s="261" t="s">
        <v>217</v>
      </c>
      <c r="D112" s="235"/>
      <c r="E112" s="236">
        <v>31.435500000000001</v>
      </c>
      <c r="F112" s="233"/>
      <c r="G112" s="233"/>
      <c r="H112" s="233"/>
      <c r="I112" s="233"/>
      <c r="J112" s="233"/>
      <c r="K112" s="233"/>
      <c r="L112" s="233"/>
      <c r="M112" s="233"/>
      <c r="N112" s="232"/>
      <c r="O112" s="232"/>
      <c r="P112" s="232"/>
      <c r="Q112" s="232"/>
      <c r="R112" s="233"/>
      <c r="S112" s="233"/>
      <c r="T112" s="233"/>
      <c r="U112" s="233"/>
      <c r="V112" s="233"/>
      <c r="W112" s="233"/>
      <c r="X112" s="233"/>
      <c r="Y112" s="233"/>
      <c r="Z112" s="212"/>
      <c r="AA112" s="212"/>
      <c r="AB112" s="212"/>
      <c r="AC112" s="212"/>
      <c r="AD112" s="212"/>
      <c r="AE112" s="212"/>
      <c r="AF112" s="212"/>
      <c r="AG112" s="212" t="s">
        <v>132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5">
      <c r="A113" s="229"/>
      <c r="B113" s="230"/>
      <c r="C113" s="261" t="s">
        <v>218</v>
      </c>
      <c r="D113" s="235"/>
      <c r="E113" s="236">
        <v>1.76</v>
      </c>
      <c r="F113" s="233"/>
      <c r="G113" s="23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132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5">
      <c r="A114" s="229"/>
      <c r="B114" s="230"/>
      <c r="C114" s="261" t="s">
        <v>219</v>
      </c>
      <c r="D114" s="235"/>
      <c r="E114" s="236">
        <v>5.12</v>
      </c>
      <c r="F114" s="233"/>
      <c r="G114" s="233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132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5">
      <c r="A115" s="229"/>
      <c r="B115" s="230"/>
      <c r="C115" s="261" t="s">
        <v>220</v>
      </c>
      <c r="D115" s="235"/>
      <c r="E115" s="236">
        <v>8.4512</v>
      </c>
      <c r="F115" s="233"/>
      <c r="G115" s="233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2"/>
      <c r="AA115" s="212"/>
      <c r="AB115" s="212"/>
      <c r="AC115" s="212"/>
      <c r="AD115" s="212"/>
      <c r="AE115" s="212"/>
      <c r="AF115" s="212"/>
      <c r="AG115" s="212" t="s">
        <v>132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46">
        <v>32</v>
      </c>
      <c r="B116" s="247" t="s">
        <v>247</v>
      </c>
      <c r="C116" s="260" t="s">
        <v>248</v>
      </c>
      <c r="D116" s="248" t="s">
        <v>126</v>
      </c>
      <c r="E116" s="249">
        <v>6.4</v>
      </c>
      <c r="F116" s="250"/>
      <c r="G116" s="251">
        <f>ROUND(E116*F116,2)</f>
        <v>0</v>
      </c>
      <c r="H116" s="234"/>
      <c r="I116" s="233">
        <f>ROUND(E116*H116,2)</f>
        <v>0</v>
      </c>
      <c r="J116" s="234"/>
      <c r="K116" s="233">
        <f>ROUND(E116*J116,2)</f>
        <v>0</v>
      </c>
      <c r="L116" s="233">
        <v>21</v>
      </c>
      <c r="M116" s="233">
        <f>G116*(1+L116/100)</f>
        <v>0</v>
      </c>
      <c r="N116" s="232">
        <v>1.17E-3</v>
      </c>
      <c r="O116" s="232">
        <f>ROUND(E116*N116,2)</f>
        <v>0.01</v>
      </c>
      <c r="P116" s="232">
        <v>7.5999999999999998E-2</v>
      </c>
      <c r="Q116" s="232">
        <f>ROUND(E116*P116,2)</f>
        <v>0.49</v>
      </c>
      <c r="R116" s="233"/>
      <c r="S116" s="233" t="s">
        <v>127</v>
      </c>
      <c r="T116" s="233" t="s">
        <v>127</v>
      </c>
      <c r="U116" s="233">
        <v>0.93899999999999995</v>
      </c>
      <c r="V116" s="233">
        <f>ROUND(E116*U116,2)</f>
        <v>6.01</v>
      </c>
      <c r="W116" s="233"/>
      <c r="X116" s="233" t="s">
        <v>128</v>
      </c>
      <c r="Y116" s="233" t="s">
        <v>129</v>
      </c>
      <c r="Z116" s="212"/>
      <c r="AA116" s="212"/>
      <c r="AB116" s="212"/>
      <c r="AC116" s="212"/>
      <c r="AD116" s="212"/>
      <c r="AE116" s="212"/>
      <c r="AF116" s="212"/>
      <c r="AG116" s="212" t="s">
        <v>130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5">
      <c r="A117" s="229"/>
      <c r="B117" s="230"/>
      <c r="C117" s="261" t="s">
        <v>249</v>
      </c>
      <c r="D117" s="235"/>
      <c r="E117" s="236">
        <v>6.4</v>
      </c>
      <c r="F117" s="233"/>
      <c r="G117" s="233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132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46">
        <v>33</v>
      </c>
      <c r="B118" s="247" t="s">
        <v>247</v>
      </c>
      <c r="C118" s="260" t="s">
        <v>248</v>
      </c>
      <c r="D118" s="248" t="s">
        <v>126</v>
      </c>
      <c r="E118" s="249">
        <v>6.4</v>
      </c>
      <c r="F118" s="250"/>
      <c r="G118" s="251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21</v>
      </c>
      <c r="M118" s="233">
        <f>G118*(1+L118/100)</f>
        <v>0</v>
      </c>
      <c r="N118" s="232">
        <v>1.17E-3</v>
      </c>
      <c r="O118" s="232">
        <f>ROUND(E118*N118,2)</f>
        <v>0.01</v>
      </c>
      <c r="P118" s="232">
        <v>7.5999999999999998E-2</v>
      </c>
      <c r="Q118" s="232">
        <f>ROUND(E118*P118,2)</f>
        <v>0.49</v>
      </c>
      <c r="R118" s="233"/>
      <c r="S118" s="233" t="s">
        <v>127</v>
      </c>
      <c r="T118" s="233" t="s">
        <v>127</v>
      </c>
      <c r="U118" s="233">
        <v>0.93899999999999995</v>
      </c>
      <c r="V118" s="233">
        <f>ROUND(E118*U118,2)</f>
        <v>6.01</v>
      </c>
      <c r="W118" s="233"/>
      <c r="X118" s="233" t="s">
        <v>128</v>
      </c>
      <c r="Y118" s="233" t="s">
        <v>129</v>
      </c>
      <c r="Z118" s="212"/>
      <c r="AA118" s="212"/>
      <c r="AB118" s="212"/>
      <c r="AC118" s="212"/>
      <c r="AD118" s="212"/>
      <c r="AE118" s="212"/>
      <c r="AF118" s="212"/>
      <c r="AG118" s="212" t="s">
        <v>130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5">
      <c r="A119" s="229"/>
      <c r="B119" s="230"/>
      <c r="C119" s="261" t="s">
        <v>249</v>
      </c>
      <c r="D119" s="235"/>
      <c r="E119" s="236">
        <v>6.4</v>
      </c>
      <c r="F119" s="233"/>
      <c r="G119" s="233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132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46">
        <v>34</v>
      </c>
      <c r="B120" s="247" t="s">
        <v>250</v>
      </c>
      <c r="C120" s="260" t="s">
        <v>251</v>
      </c>
      <c r="D120" s="248" t="s">
        <v>252</v>
      </c>
      <c r="E120" s="249">
        <v>17.72</v>
      </c>
      <c r="F120" s="250"/>
      <c r="G120" s="251">
        <f>ROUND(E120*F120,2)</f>
        <v>0</v>
      </c>
      <c r="H120" s="234"/>
      <c r="I120" s="233">
        <f>ROUND(E120*H120,2)</f>
        <v>0</v>
      </c>
      <c r="J120" s="234"/>
      <c r="K120" s="233">
        <f>ROUND(E120*J120,2)</f>
        <v>0</v>
      </c>
      <c r="L120" s="233">
        <v>21</v>
      </c>
      <c r="M120" s="233">
        <f>G120*(1+L120/100)</f>
        <v>0</v>
      </c>
      <c r="N120" s="232">
        <v>1.33E-3</v>
      </c>
      <c r="O120" s="232">
        <f>ROUND(E120*N120,2)</f>
        <v>0.02</v>
      </c>
      <c r="P120" s="232">
        <v>2</v>
      </c>
      <c r="Q120" s="232">
        <f>ROUND(E120*P120,2)</f>
        <v>35.44</v>
      </c>
      <c r="R120" s="233"/>
      <c r="S120" s="233" t="s">
        <v>127</v>
      </c>
      <c r="T120" s="233" t="s">
        <v>127</v>
      </c>
      <c r="U120" s="233">
        <v>5.5750000000000002</v>
      </c>
      <c r="V120" s="233">
        <f>ROUND(E120*U120,2)</f>
        <v>98.79</v>
      </c>
      <c r="W120" s="233"/>
      <c r="X120" s="233" t="s">
        <v>128</v>
      </c>
      <c r="Y120" s="233" t="s">
        <v>129</v>
      </c>
      <c r="Z120" s="212"/>
      <c r="AA120" s="212"/>
      <c r="AB120" s="212"/>
      <c r="AC120" s="212"/>
      <c r="AD120" s="212"/>
      <c r="AE120" s="212"/>
      <c r="AF120" s="212"/>
      <c r="AG120" s="212" t="s">
        <v>130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5">
      <c r="A121" s="229"/>
      <c r="B121" s="230"/>
      <c r="C121" s="261" t="s">
        <v>253</v>
      </c>
      <c r="D121" s="235"/>
      <c r="E121" s="236">
        <v>13.32</v>
      </c>
      <c r="F121" s="233"/>
      <c r="G121" s="233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132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25">
      <c r="A122" s="229"/>
      <c r="B122" s="230"/>
      <c r="C122" s="261" t="s">
        <v>254</v>
      </c>
      <c r="D122" s="235"/>
      <c r="E122" s="236">
        <v>4.4000000000000004</v>
      </c>
      <c r="F122" s="233"/>
      <c r="G122" s="233"/>
      <c r="H122" s="233"/>
      <c r="I122" s="233"/>
      <c r="J122" s="233"/>
      <c r="K122" s="233"/>
      <c r="L122" s="233"/>
      <c r="M122" s="233"/>
      <c r="N122" s="232"/>
      <c r="O122" s="232"/>
      <c r="P122" s="232"/>
      <c r="Q122" s="232"/>
      <c r="R122" s="233"/>
      <c r="S122" s="233"/>
      <c r="T122" s="233"/>
      <c r="U122" s="233"/>
      <c r="V122" s="233"/>
      <c r="W122" s="233"/>
      <c r="X122" s="233"/>
      <c r="Y122" s="233"/>
      <c r="Z122" s="212"/>
      <c r="AA122" s="212"/>
      <c r="AB122" s="212"/>
      <c r="AC122" s="212"/>
      <c r="AD122" s="212"/>
      <c r="AE122" s="212"/>
      <c r="AF122" s="212"/>
      <c r="AG122" s="212" t="s">
        <v>132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52">
        <v>35</v>
      </c>
      <c r="B123" s="253" t="s">
        <v>255</v>
      </c>
      <c r="C123" s="262" t="s">
        <v>256</v>
      </c>
      <c r="D123" s="254" t="s">
        <v>161</v>
      </c>
      <c r="E123" s="255">
        <v>10</v>
      </c>
      <c r="F123" s="256"/>
      <c r="G123" s="257">
        <f>ROUND(E123*F123,2)</f>
        <v>0</v>
      </c>
      <c r="H123" s="234"/>
      <c r="I123" s="233">
        <f>ROUND(E123*H123,2)</f>
        <v>0</v>
      </c>
      <c r="J123" s="234"/>
      <c r="K123" s="233">
        <f>ROUND(E123*J123,2)</f>
        <v>0</v>
      </c>
      <c r="L123" s="233">
        <v>21</v>
      </c>
      <c r="M123" s="233">
        <f>G123*(1+L123/100)</f>
        <v>0</v>
      </c>
      <c r="N123" s="232">
        <v>0</v>
      </c>
      <c r="O123" s="232">
        <f>ROUND(E123*N123,2)</f>
        <v>0</v>
      </c>
      <c r="P123" s="232">
        <v>8.9999999999999993E-3</v>
      </c>
      <c r="Q123" s="232">
        <f>ROUND(E123*P123,2)</f>
        <v>0.09</v>
      </c>
      <c r="R123" s="233"/>
      <c r="S123" s="233" t="s">
        <v>127</v>
      </c>
      <c r="T123" s="233" t="s">
        <v>127</v>
      </c>
      <c r="U123" s="233">
        <v>0.61</v>
      </c>
      <c r="V123" s="233">
        <f>ROUND(E123*U123,2)</f>
        <v>6.1</v>
      </c>
      <c r="W123" s="233"/>
      <c r="X123" s="233" t="s">
        <v>128</v>
      </c>
      <c r="Y123" s="233" t="s">
        <v>129</v>
      </c>
      <c r="Z123" s="212"/>
      <c r="AA123" s="212"/>
      <c r="AB123" s="212"/>
      <c r="AC123" s="212"/>
      <c r="AD123" s="212"/>
      <c r="AE123" s="212"/>
      <c r="AF123" s="212"/>
      <c r="AG123" s="212" t="s">
        <v>130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52">
        <v>36</v>
      </c>
      <c r="B124" s="253" t="s">
        <v>257</v>
      </c>
      <c r="C124" s="262" t="s">
        <v>258</v>
      </c>
      <c r="D124" s="254" t="s">
        <v>161</v>
      </c>
      <c r="E124" s="255">
        <v>85</v>
      </c>
      <c r="F124" s="256"/>
      <c r="G124" s="257">
        <f>ROUND(E124*F124,2)</f>
        <v>0</v>
      </c>
      <c r="H124" s="234"/>
      <c r="I124" s="233">
        <f>ROUND(E124*H124,2)</f>
        <v>0</v>
      </c>
      <c r="J124" s="234"/>
      <c r="K124" s="233">
        <f>ROUND(E124*J124,2)</f>
        <v>0</v>
      </c>
      <c r="L124" s="233">
        <v>21</v>
      </c>
      <c r="M124" s="233">
        <f>G124*(1+L124/100)</f>
        <v>0</v>
      </c>
      <c r="N124" s="232">
        <v>4.8999999999999998E-4</v>
      </c>
      <c r="O124" s="232">
        <f>ROUND(E124*N124,2)</f>
        <v>0.04</v>
      </c>
      <c r="P124" s="232">
        <v>6.0000000000000001E-3</v>
      </c>
      <c r="Q124" s="232">
        <f>ROUND(E124*P124,2)</f>
        <v>0.51</v>
      </c>
      <c r="R124" s="233"/>
      <c r="S124" s="233" t="s">
        <v>127</v>
      </c>
      <c r="T124" s="233" t="s">
        <v>127</v>
      </c>
      <c r="U124" s="233">
        <v>0.27400000000000002</v>
      </c>
      <c r="V124" s="233">
        <f>ROUND(E124*U124,2)</f>
        <v>23.29</v>
      </c>
      <c r="W124" s="233"/>
      <c r="X124" s="233" t="s">
        <v>128</v>
      </c>
      <c r="Y124" s="233" t="s">
        <v>129</v>
      </c>
      <c r="Z124" s="212"/>
      <c r="AA124" s="212"/>
      <c r="AB124" s="212"/>
      <c r="AC124" s="212"/>
      <c r="AD124" s="212"/>
      <c r="AE124" s="212"/>
      <c r="AF124" s="212"/>
      <c r="AG124" s="212" t="s">
        <v>130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46">
        <v>37</v>
      </c>
      <c r="B125" s="247" t="s">
        <v>259</v>
      </c>
      <c r="C125" s="260" t="s">
        <v>260</v>
      </c>
      <c r="D125" s="248" t="s">
        <v>161</v>
      </c>
      <c r="E125" s="249">
        <v>72</v>
      </c>
      <c r="F125" s="250"/>
      <c r="G125" s="251">
        <f>ROUND(E125*F125,2)</f>
        <v>0</v>
      </c>
      <c r="H125" s="234"/>
      <c r="I125" s="233">
        <f>ROUND(E125*H125,2)</f>
        <v>0</v>
      </c>
      <c r="J125" s="234"/>
      <c r="K125" s="233">
        <f>ROUND(E125*J125,2)</f>
        <v>0</v>
      </c>
      <c r="L125" s="233">
        <v>21</v>
      </c>
      <c r="M125" s="233">
        <f>G125*(1+L125/100)</f>
        <v>0</v>
      </c>
      <c r="N125" s="232">
        <v>4.8999999999999998E-4</v>
      </c>
      <c r="O125" s="232">
        <f>ROUND(E125*N125,2)</f>
        <v>0.04</v>
      </c>
      <c r="P125" s="232">
        <v>1.2999999999999999E-2</v>
      </c>
      <c r="Q125" s="232">
        <f>ROUND(E125*P125,2)</f>
        <v>0.94</v>
      </c>
      <c r="R125" s="233"/>
      <c r="S125" s="233" t="s">
        <v>127</v>
      </c>
      <c r="T125" s="233" t="s">
        <v>127</v>
      </c>
      <c r="U125" s="233">
        <v>0.30099999999999999</v>
      </c>
      <c r="V125" s="233">
        <f>ROUND(E125*U125,2)</f>
        <v>21.67</v>
      </c>
      <c r="W125" s="233"/>
      <c r="X125" s="233" t="s">
        <v>128</v>
      </c>
      <c r="Y125" s="233" t="s">
        <v>129</v>
      </c>
      <c r="Z125" s="212"/>
      <c r="AA125" s="212"/>
      <c r="AB125" s="212"/>
      <c r="AC125" s="212"/>
      <c r="AD125" s="212"/>
      <c r="AE125" s="212"/>
      <c r="AF125" s="212"/>
      <c r="AG125" s="212" t="s">
        <v>130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5">
      <c r="A126" s="229"/>
      <c r="B126" s="230"/>
      <c r="C126" s="261" t="s">
        <v>261</v>
      </c>
      <c r="D126" s="235"/>
      <c r="E126" s="236">
        <v>72</v>
      </c>
      <c r="F126" s="233"/>
      <c r="G126" s="233"/>
      <c r="H126" s="233"/>
      <c r="I126" s="233"/>
      <c r="J126" s="233"/>
      <c r="K126" s="233"/>
      <c r="L126" s="233"/>
      <c r="M126" s="233"/>
      <c r="N126" s="232"/>
      <c r="O126" s="232"/>
      <c r="P126" s="232"/>
      <c r="Q126" s="232"/>
      <c r="R126" s="233"/>
      <c r="S126" s="233"/>
      <c r="T126" s="233"/>
      <c r="U126" s="233"/>
      <c r="V126" s="233"/>
      <c r="W126" s="233"/>
      <c r="X126" s="233"/>
      <c r="Y126" s="233"/>
      <c r="Z126" s="212"/>
      <c r="AA126" s="212"/>
      <c r="AB126" s="212"/>
      <c r="AC126" s="212"/>
      <c r="AD126" s="212"/>
      <c r="AE126" s="212"/>
      <c r="AF126" s="212"/>
      <c r="AG126" s="212" t="s">
        <v>132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46">
        <v>38</v>
      </c>
      <c r="B127" s="247" t="s">
        <v>262</v>
      </c>
      <c r="C127" s="260" t="s">
        <v>263</v>
      </c>
      <c r="D127" s="248" t="s">
        <v>161</v>
      </c>
      <c r="E127" s="249">
        <v>21.8</v>
      </c>
      <c r="F127" s="250"/>
      <c r="G127" s="251">
        <f>ROUND(E127*F127,2)</f>
        <v>0</v>
      </c>
      <c r="H127" s="234"/>
      <c r="I127" s="233">
        <f>ROUND(E127*H127,2)</f>
        <v>0</v>
      </c>
      <c r="J127" s="234"/>
      <c r="K127" s="233">
        <f>ROUND(E127*J127,2)</f>
        <v>0</v>
      </c>
      <c r="L127" s="233">
        <v>21</v>
      </c>
      <c r="M127" s="233">
        <f>G127*(1+L127/100)</f>
        <v>0</v>
      </c>
      <c r="N127" s="232">
        <v>0</v>
      </c>
      <c r="O127" s="232">
        <f>ROUND(E127*N127,2)</f>
        <v>0</v>
      </c>
      <c r="P127" s="232">
        <v>6.5000000000000002E-2</v>
      </c>
      <c r="Q127" s="232">
        <f>ROUND(E127*P127,2)</f>
        <v>1.42</v>
      </c>
      <c r="R127" s="233"/>
      <c r="S127" s="233" t="s">
        <v>127</v>
      </c>
      <c r="T127" s="233" t="s">
        <v>127</v>
      </c>
      <c r="U127" s="233">
        <v>0.93</v>
      </c>
      <c r="V127" s="233">
        <f>ROUND(E127*U127,2)</f>
        <v>20.27</v>
      </c>
      <c r="W127" s="233"/>
      <c r="X127" s="233" t="s">
        <v>128</v>
      </c>
      <c r="Y127" s="233" t="s">
        <v>129</v>
      </c>
      <c r="Z127" s="212"/>
      <c r="AA127" s="212"/>
      <c r="AB127" s="212"/>
      <c r="AC127" s="212"/>
      <c r="AD127" s="212"/>
      <c r="AE127" s="212"/>
      <c r="AF127" s="212"/>
      <c r="AG127" s="212" t="s">
        <v>130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5">
      <c r="A128" s="229"/>
      <c r="B128" s="230"/>
      <c r="C128" s="261" t="s">
        <v>264</v>
      </c>
      <c r="D128" s="235"/>
      <c r="E128" s="236">
        <v>6</v>
      </c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132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5">
      <c r="A129" s="229"/>
      <c r="B129" s="230"/>
      <c r="C129" s="261" t="s">
        <v>265</v>
      </c>
      <c r="D129" s="235"/>
      <c r="E129" s="236">
        <v>15.8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132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46">
        <v>39</v>
      </c>
      <c r="B130" s="247" t="s">
        <v>266</v>
      </c>
      <c r="C130" s="260" t="s">
        <v>267</v>
      </c>
      <c r="D130" s="248" t="s">
        <v>161</v>
      </c>
      <c r="E130" s="249">
        <v>6.5</v>
      </c>
      <c r="F130" s="250"/>
      <c r="G130" s="251">
        <f>ROUND(E130*F130,2)</f>
        <v>0</v>
      </c>
      <c r="H130" s="234"/>
      <c r="I130" s="233">
        <f>ROUND(E130*H130,2)</f>
        <v>0</v>
      </c>
      <c r="J130" s="234"/>
      <c r="K130" s="233">
        <f>ROUND(E130*J130,2)</f>
        <v>0</v>
      </c>
      <c r="L130" s="233">
        <v>21</v>
      </c>
      <c r="M130" s="233">
        <f>G130*(1+L130/100)</f>
        <v>0</v>
      </c>
      <c r="N130" s="232">
        <v>0</v>
      </c>
      <c r="O130" s="232">
        <f>ROUND(E130*N130,2)</f>
        <v>0</v>
      </c>
      <c r="P130" s="232">
        <v>0.16500000000000001</v>
      </c>
      <c r="Q130" s="232">
        <f>ROUND(E130*P130,2)</f>
        <v>1.07</v>
      </c>
      <c r="R130" s="233"/>
      <c r="S130" s="233" t="s">
        <v>127</v>
      </c>
      <c r="T130" s="233" t="s">
        <v>127</v>
      </c>
      <c r="U130" s="233">
        <v>2.2759999999999998</v>
      </c>
      <c r="V130" s="233">
        <f>ROUND(E130*U130,2)</f>
        <v>14.79</v>
      </c>
      <c r="W130" s="233"/>
      <c r="X130" s="233" t="s">
        <v>128</v>
      </c>
      <c r="Y130" s="233" t="s">
        <v>129</v>
      </c>
      <c r="Z130" s="212"/>
      <c r="AA130" s="212"/>
      <c r="AB130" s="212"/>
      <c r="AC130" s="212"/>
      <c r="AD130" s="212"/>
      <c r="AE130" s="212"/>
      <c r="AF130" s="212"/>
      <c r="AG130" s="212" t="s">
        <v>130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25">
      <c r="A131" s="229"/>
      <c r="B131" s="230"/>
      <c r="C131" s="261" t="s">
        <v>268</v>
      </c>
      <c r="D131" s="235"/>
      <c r="E131" s="236">
        <v>6.5</v>
      </c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132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46">
        <v>40</v>
      </c>
      <c r="B132" s="247" t="s">
        <v>269</v>
      </c>
      <c r="C132" s="260" t="s">
        <v>270</v>
      </c>
      <c r="D132" s="248" t="s">
        <v>161</v>
      </c>
      <c r="E132" s="249">
        <v>4</v>
      </c>
      <c r="F132" s="250"/>
      <c r="G132" s="251">
        <f>ROUND(E132*F132,2)</f>
        <v>0</v>
      </c>
      <c r="H132" s="234"/>
      <c r="I132" s="233">
        <f>ROUND(E132*H132,2)</f>
        <v>0</v>
      </c>
      <c r="J132" s="234"/>
      <c r="K132" s="233">
        <f>ROUND(E132*J132,2)</f>
        <v>0</v>
      </c>
      <c r="L132" s="233">
        <v>21</v>
      </c>
      <c r="M132" s="233">
        <f>G132*(1+L132/100)</f>
        <v>0</v>
      </c>
      <c r="N132" s="232">
        <v>4.8999999999999998E-4</v>
      </c>
      <c r="O132" s="232">
        <f>ROUND(E132*N132,2)</f>
        <v>0</v>
      </c>
      <c r="P132" s="232">
        <v>8.6999999999999994E-2</v>
      </c>
      <c r="Q132" s="232">
        <f>ROUND(E132*P132,2)</f>
        <v>0.35</v>
      </c>
      <c r="R132" s="233"/>
      <c r="S132" s="233" t="s">
        <v>127</v>
      </c>
      <c r="T132" s="233" t="s">
        <v>127</v>
      </c>
      <c r="U132" s="233">
        <v>3.645</v>
      </c>
      <c r="V132" s="233">
        <f>ROUND(E132*U132,2)</f>
        <v>14.58</v>
      </c>
      <c r="W132" s="233"/>
      <c r="X132" s="233" t="s">
        <v>128</v>
      </c>
      <c r="Y132" s="233" t="s">
        <v>129</v>
      </c>
      <c r="Z132" s="212"/>
      <c r="AA132" s="212"/>
      <c r="AB132" s="212"/>
      <c r="AC132" s="212"/>
      <c r="AD132" s="212"/>
      <c r="AE132" s="212"/>
      <c r="AF132" s="212"/>
      <c r="AG132" s="212" t="s">
        <v>130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5">
      <c r="A133" s="229"/>
      <c r="B133" s="230"/>
      <c r="C133" s="261" t="s">
        <v>271</v>
      </c>
      <c r="D133" s="235"/>
      <c r="E133" s="236">
        <v>4</v>
      </c>
      <c r="F133" s="233"/>
      <c r="G133" s="233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132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46">
        <v>41</v>
      </c>
      <c r="B134" s="247" t="s">
        <v>272</v>
      </c>
      <c r="C134" s="260" t="s">
        <v>273</v>
      </c>
      <c r="D134" s="248" t="s">
        <v>161</v>
      </c>
      <c r="E134" s="249">
        <v>8.5</v>
      </c>
      <c r="F134" s="250"/>
      <c r="G134" s="251">
        <f>ROUND(E134*F134,2)</f>
        <v>0</v>
      </c>
      <c r="H134" s="234"/>
      <c r="I134" s="233">
        <f>ROUND(E134*H134,2)</f>
        <v>0</v>
      </c>
      <c r="J134" s="234"/>
      <c r="K134" s="233">
        <f>ROUND(E134*J134,2)</f>
        <v>0</v>
      </c>
      <c r="L134" s="233">
        <v>21</v>
      </c>
      <c r="M134" s="233">
        <f>G134*(1+L134/100)</f>
        <v>0</v>
      </c>
      <c r="N134" s="232">
        <v>6.6210000000000005E-2</v>
      </c>
      <c r="O134" s="232">
        <f>ROUND(E134*N134,2)</f>
        <v>0.56000000000000005</v>
      </c>
      <c r="P134" s="232">
        <v>0</v>
      </c>
      <c r="Q134" s="232">
        <f>ROUND(E134*P134,2)</f>
        <v>0</v>
      </c>
      <c r="R134" s="233"/>
      <c r="S134" s="233" t="s">
        <v>127</v>
      </c>
      <c r="T134" s="233" t="s">
        <v>127</v>
      </c>
      <c r="U134" s="233">
        <v>4.5750000000000002</v>
      </c>
      <c r="V134" s="233">
        <f>ROUND(E134*U134,2)</f>
        <v>38.89</v>
      </c>
      <c r="W134" s="233"/>
      <c r="X134" s="233" t="s">
        <v>128</v>
      </c>
      <c r="Y134" s="233" t="s">
        <v>129</v>
      </c>
      <c r="Z134" s="212"/>
      <c r="AA134" s="212"/>
      <c r="AB134" s="212"/>
      <c r="AC134" s="212"/>
      <c r="AD134" s="212"/>
      <c r="AE134" s="212"/>
      <c r="AF134" s="212"/>
      <c r="AG134" s="212" t="s">
        <v>130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5">
      <c r="A135" s="229"/>
      <c r="B135" s="230"/>
      <c r="C135" s="261" t="s">
        <v>274</v>
      </c>
      <c r="D135" s="235"/>
      <c r="E135" s="236">
        <v>4</v>
      </c>
      <c r="F135" s="233"/>
      <c r="G135" s="233"/>
      <c r="H135" s="233"/>
      <c r="I135" s="233"/>
      <c r="J135" s="233"/>
      <c r="K135" s="233"/>
      <c r="L135" s="233"/>
      <c r="M135" s="233"/>
      <c r="N135" s="232"/>
      <c r="O135" s="232"/>
      <c r="P135" s="232"/>
      <c r="Q135" s="232"/>
      <c r="R135" s="233"/>
      <c r="S135" s="233"/>
      <c r="T135" s="233"/>
      <c r="U135" s="233"/>
      <c r="V135" s="233"/>
      <c r="W135" s="233"/>
      <c r="X135" s="233"/>
      <c r="Y135" s="233"/>
      <c r="Z135" s="212"/>
      <c r="AA135" s="212"/>
      <c r="AB135" s="212"/>
      <c r="AC135" s="212"/>
      <c r="AD135" s="212"/>
      <c r="AE135" s="212"/>
      <c r="AF135" s="212"/>
      <c r="AG135" s="212" t="s">
        <v>132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5">
      <c r="A136" s="229"/>
      <c r="B136" s="230"/>
      <c r="C136" s="261" t="s">
        <v>275</v>
      </c>
      <c r="D136" s="235"/>
      <c r="E136" s="236">
        <v>4.5</v>
      </c>
      <c r="F136" s="233"/>
      <c r="G136" s="233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2"/>
      <c r="AA136" s="212"/>
      <c r="AB136" s="212"/>
      <c r="AC136" s="212"/>
      <c r="AD136" s="212"/>
      <c r="AE136" s="212"/>
      <c r="AF136" s="212"/>
      <c r="AG136" s="212" t="s">
        <v>132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46">
        <v>42</v>
      </c>
      <c r="B137" s="247" t="s">
        <v>276</v>
      </c>
      <c r="C137" s="260" t="s">
        <v>277</v>
      </c>
      <c r="D137" s="248" t="s">
        <v>161</v>
      </c>
      <c r="E137" s="249">
        <v>13</v>
      </c>
      <c r="F137" s="250"/>
      <c r="G137" s="251">
        <f>ROUND(E137*F137,2)</f>
        <v>0</v>
      </c>
      <c r="H137" s="234"/>
      <c r="I137" s="233">
        <f>ROUND(E137*H137,2)</f>
        <v>0</v>
      </c>
      <c r="J137" s="234"/>
      <c r="K137" s="233">
        <f>ROUND(E137*J137,2)</f>
        <v>0</v>
      </c>
      <c r="L137" s="233">
        <v>21</v>
      </c>
      <c r="M137" s="233">
        <f>G137*(1+L137/100)</f>
        <v>0</v>
      </c>
      <c r="N137" s="232">
        <v>2.3630000000000002E-2</v>
      </c>
      <c r="O137" s="232">
        <f>ROUND(E137*N137,2)</f>
        <v>0.31</v>
      </c>
      <c r="P137" s="232">
        <v>0</v>
      </c>
      <c r="Q137" s="232">
        <f>ROUND(E137*P137,2)</f>
        <v>0</v>
      </c>
      <c r="R137" s="233"/>
      <c r="S137" s="233" t="s">
        <v>127</v>
      </c>
      <c r="T137" s="233" t="s">
        <v>127</v>
      </c>
      <c r="U137" s="233">
        <v>0.82599999999999996</v>
      </c>
      <c r="V137" s="233">
        <f>ROUND(E137*U137,2)</f>
        <v>10.74</v>
      </c>
      <c r="W137" s="233"/>
      <c r="X137" s="233" t="s">
        <v>128</v>
      </c>
      <c r="Y137" s="233" t="s">
        <v>129</v>
      </c>
      <c r="Z137" s="212"/>
      <c r="AA137" s="212"/>
      <c r="AB137" s="212"/>
      <c r="AC137" s="212"/>
      <c r="AD137" s="212"/>
      <c r="AE137" s="212"/>
      <c r="AF137" s="212"/>
      <c r="AG137" s="212" t="s">
        <v>130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5">
      <c r="A138" s="229"/>
      <c r="B138" s="230"/>
      <c r="C138" s="261" t="s">
        <v>274</v>
      </c>
      <c r="D138" s="235"/>
      <c r="E138" s="236">
        <v>4</v>
      </c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132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5">
      <c r="A139" s="229"/>
      <c r="B139" s="230"/>
      <c r="C139" s="261" t="s">
        <v>278</v>
      </c>
      <c r="D139" s="235"/>
      <c r="E139" s="236">
        <v>9</v>
      </c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132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46">
        <v>43</v>
      </c>
      <c r="B140" s="247" t="s">
        <v>279</v>
      </c>
      <c r="C140" s="260" t="s">
        <v>280</v>
      </c>
      <c r="D140" s="248" t="s">
        <v>126</v>
      </c>
      <c r="E140" s="249">
        <v>146.6925</v>
      </c>
      <c r="F140" s="250"/>
      <c r="G140" s="251">
        <f>ROUND(E140*F140,2)</f>
        <v>0</v>
      </c>
      <c r="H140" s="234"/>
      <c r="I140" s="233">
        <f>ROUND(E140*H140,2)</f>
        <v>0</v>
      </c>
      <c r="J140" s="234"/>
      <c r="K140" s="233">
        <f>ROUND(E140*J140,2)</f>
        <v>0</v>
      </c>
      <c r="L140" s="233">
        <v>21</v>
      </c>
      <c r="M140" s="233">
        <f>G140*(1+L140/100)</f>
        <v>0</v>
      </c>
      <c r="N140" s="232">
        <v>0</v>
      </c>
      <c r="O140" s="232">
        <f>ROUND(E140*N140,2)</f>
        <v>0</v>
      </c>
      <c r="P140" s="232">
        <v>1.4E-2</v>
      </c>
      <c r="Q140" s="232">
        <f>ROUND(E140*P140,2)</f>
        <v>2.0499999999999998</v>
      </c>
      <c r="R140" s="233"/>
      <c r="S140" s="233" t="s">
        <v>127</v>
      </c>
      <c r="T140" s="233" t="s">
        <v>127</v>
      </c>
      <c r="U140" s="233">
        <v>0.22</v>
      </c>
      <c r="V140" s="233">
        <f>ROUND(E140*U140,2)</f>
        <v>32.270000000000003</v>
      </c>
      <c r="W140" s="233"/>
      <c r="X140" s="233" t="s">
        <v>128</v>
      </c>
      <c r="Y140" s="233" t="s">
        <v>129</v>
      </c>
      <c r="Z140" s="212"/>
      <c r="AA140" s="212"/>
      <c r="AB140" s="212"/>
      <c r="AC140" s="212"/>
      <c r="AD140" s="212"/>
      <c r="AE140" s="212"/>
      <c r="AF140" s="212"/>
      <c r="AG140" s="212" t="s">
        <v>130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30.6" outlineLevel="2" x14ac:dyDescent="0.25">
      <c r="A141" s="229"/>
      <c r="B141" s="230"/>
      <c r="C141" s="261" t="s">
        <v>281</v>
      </c>
      <c r="D141" s="235"/>
      <c r="E141" s="236">
        <v>57.825000000000003</v>
      </c>
      <c r="F141" s="233"/>
      <c r="G141" s="233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132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5">
      <c r="A142" s="229"/>
      <c r="B142" s="230"/>
      <c r="C142" s="261" t="s">
        <v>282</v>
      </c>
      <c r="D142" s="235"/>
      <c r="E142" s="236">
        <v>22.26</v>
      </c>
      <c r="F142" s="233"/>
      <c r="G142" s="233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132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5">
      <c r="A143" s="229"/>
      <c r="B143" s="230"/>
      <c r="C143" s="261" t="s">
        <v>283</v>
      </c>
      <c r="D143" s="235"/>
      <c r="E143" s="236">
        <v>28.574999999999999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132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5">
      <c r="A144" s="229"/>
      <c r="B144" s="230"/>
      <c r="C144" s="261" t="s">
        <v>284</v>
      </c>
      <c r="D144" s="235"/>
      <c r="E144" s="236">
        <v>21.952500000000001</v>
      </c>
      <c r="F144" s="233"/>
      <c r="G144" s="233"/>
      <c r="H144" s="233"/>
      <c r="I144" s="233"/>
      <c r="J144" s="233"/>
      <c r="K144" s="233"/>
      <c r="L144" s="233"/>
      <c r="M144" s="233"/>
      <c r="N144" s="232"/>
      <c r="O144" s="232"/>
      <c r="P144" s="232"/>
      <c r="Q144" s="232"/>
      <c r="R144" s="233"/>
      <c r="S144" s="233"/>
      <c r="T144" s="233"/>
      <c r="U144" s="233"/>
      <c r="V144" s="233"/>
      <c r="W144" s="233"/>
      <c r="X144" s="233"/>
      <c r="Y144" s="233"/>
      <c r="Z144" s="212"/>
      <c r="AA144" s="212"/>
      <c r="AB144" s="212"/>
      <c r="AC144" s="212"/>
      <c r="AD144" s="212"/>
      <c r="AE144" s="212"/>
      <c r="AF144" s="212"/>
      <c r="AG144" s="212" t="s">
        <v>132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5">
      <c r="A145" s="229"/>
      <c r="B145" s="230"/>
      <c r="C145" s="261" t="s">
        <v>285</v>
      </c>
      <c r="D145" s="235"/>
      <c r="E145" s="236">
        <v>16.079999999999998</v>
      </c>
      <c r="F145" s="233"/>
      <c r="G145" s="233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132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x14ac:dyDescent="0.25">
      <c r="A146" s="239" t="s">
        <v>122</v>
      </c>
      <c r="B146" s="240" t="s">
        <v>69</v>
      </c>
      <c r="C146" s="259" t="s">
        <v>70</v>
      </c>
      <c r="D146" s="241"/>
      <c r="E146" s="242"/>
      <c r="F146" s="243"/>
      <c r="G146" s="244">
        <f>SUMIF(AG147:AG147,"&lt;&gt;NOR",G147:G147)</f>
        <v>0</v>
      </c>
      <c r="H146" s="238"/>
      <c r="I146" s="238">
        <f>SUM(I147:I147)</f>
        <v>0</v>
      </c>
      <c r="J146" s="238"/>
      <c r="K146" s="238">
        <f>SUM(K147:K147)</f>
        <v>0</v>
      </c>
      <c r="L146" s="238"/>
      <c r="M146" s="238">
        <f>SUM(M147:M147)</f>
        <v>0</v>
      </c>
      <c r="N146" s="237"/>
      <c r="O146" s="237">
        <f>SUM(O147:O147)</f>
        <v>0</v>
      </c>
      <c r="P146" s="237"/>
      <c r="Q146" s="237">
        <f>SUM(Q147:Q147)</f>
        <v>0</v>
      </c>
      <c r="R146" s="238"/>
      <c r="S146" s="238"/>
      <c r="T146" s="238"/>
      <c r="U146" s="238"/>
      <c r="V146" s="238">
        <f>SUM(V147:V147)</f>
        <v>59.46</v>
      </c>
      <c r="W146" s="238"/>
      <c r="X146" s="238"/>
      <c r="Y146" s="238"/>
      <c r="AG146" t="s">
        <v>123</v>
      </c>
    </row>
    <row r="147" spans="1:60" outlineLevel="1" x14ac:dyDescent="0.25">
      <c r="A147" s="252">
        <v>44</v>
      </c>
      <c r="B147" s="253" t="s">
        <v>286</v>
      </c>
      <c r="C147" s="262" t="s">
        <v>287</v>
      </c>
      <c r="D147" s="254" t="s">
        <v>288</v>
      </c>
      <c r="E147" s="255">
        <v>28.31484</v>
      </c>
      <c r="F147" s="256"/>
      <c r="G147" s="257">
        <f>ROUND(E147*F147,2)</f>
        <v>0</v>
      </c>
      <c r="H147" s="234"/>
      <c r="I147" s="233">
        <f>ROUND(E147*H147,2)</f>
        <v>0</v>
      </c>
      <c r="J147" s="234"/>
      <c r="K147" s="233">
        <f>ROUND(E147*J147,2)</f>
        <v>0</v>
      </c>
      <c r="L147" s="233">
        <v>21</v>
      </c>
      <c r="M147" s="233">
        <f>G147*(1+L147/100)</f>
        <v>0</v>
      </c>
      <c r="N147" s="232">
        <v>0</v>
      </c>
      <c r="O147" s="232">
        <f>ROUND(E147*N147,2)</f>
        <v>0</v>
      </c>
      <c r="P147" s="232">
        <v>0</v>
      </c>
      <c r="Q147" s="232">
        <f>ROUND(E147*P147,2)</f>
        <v>0</v>
      </c>
      <c r="R147" s="233"/>
      <c r="S147" s="233" t="s">
        <v>127</v>
      </c>
      <c r="T147" s="233" t="s">
        <v>127</v>
      </c>
      <c r="U147" s="233">
        <v>2.1</v>
      </c>
      <c r="V147" s="233">
        <f>ROUND(E147*U147,2)</f>
        <v>59.46</v>
      </c>
      <c r="W147" s="233"/>
      <c r="X147" s="233" t="s">
        <v>289</v>
      </c>
      <c r="Y147" s="233" t="s">
        <v>129</v>
      </c>
      <c r="Z147" s="212"/>
      <c r="AA147" s="212"/>
      <c r="AB147" s="212"/>
      <c r="AC147" s="212"/>
      <c r="AD147" s="212"/>
      <c r="AE147" s="212"/>
      <c r="AF147" s="212"/>
      <c r="AG147" s="212" t="s">
        <v>290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5">
      <c r="A148" s="239" t="s">
        <v>122</v>
      </c>
      <c r="B148" s="240" t="s">
        <v>71</v>
      </c>
      <c r="C148" s="259" t="s">
        <v>72</v>
      </c>
      <c r="D148" s="241"/>
      <c r="E148" s="242"/>
      <c r="F148" s="243"/>
      <c r="G148" s="244">
        <f>SUMIF(AG149:AG161,"&lt;&gt;NOR",G149:G161)</f>
        <v>0</v>
      </c>
      <c r="H148" s="238"/>
      <c r="I148" s="238">
        <f>SUM(I149:I161)</f>
        <v>0</v>
      </c>
      <c r="J148" s="238"/>
      <c r="K148" s="238">
        <f>SUM(K149:K161)</f>
        <v>0</v>
      </c>
      <c r="L148" s="238"/>
      <c r="M148" s="238">
        <f>SUM(M149:M161)</f>
        <v>0</v>
      </c>
      <c r="N148" s="237"/>
      <c r="O148" s="237">
        <f>SUM(O149:O161)</f>
        <v>0.5</v>
      </c>
      <c r="P148" s="237"/>
      <c r="Q148" s="237">
        <f>SUM(Q149:Q161)</f>
        <v>0</v>
      </c>
      <c r="R148" s="238"/>
      <c r="S148" s="238"/>
      <c r="T148" s="238"/>
      <c r="U148" s="238"/>
      <c r="V148" s="238">
        <f>SUM(V149:V161)</f>
        <v>69.31</v>
      </c>
      <c r="W148" s="238"/>
      <c r="X148" s="238"/>
      <c r="Y148" s="238"/>
      <c r="AG148" t="s">
        <v>123</v>
      </c>
    </row>
    <row r="149" spans="1:60" outlineLevel="1" x14ac:dyDescent="0.25">
      <c r="A149" s="246">
        <v>45</v>
      </c>
      <c r="B149" s="247" t="s">
        <v>291</v>
      </c>
      <c r="C149" s="260" t="s">
        <v>292</v>
      </c>
      <c r="D149" s="248" t="s">
        <v>126</v>
      </c>
      <c r="E149" s="249">
        <v>144.3793</v>
      </c>
      <c r="F149" s="250"/>
      <c r="G149" s="251">
        <f>ROUND(E149*F149,2)</f>
        <v>0</v>
      </c>
      <c r="H149" s="234"/>
      <c r="I149" s="233">
        <f>ROUND(E149*H149,2)</f>
        <v>0</v>
      </c>
      <c r="J149" s="234"/>
      <c r="K149" s="233">
        <f>ROUND(E149*J149,2)</f>
        <v>0</v>
      </c>
      <c r="L149" s="233">
        <v>21</v>
      </c>
      <c r="M149" s="233">
        <f>G149*(1+L149/100)</f>
        <v>0</v>
      </c>
      <c r="N149" s="232">
        <v>2.1000000000000001E-4</v>
      </c>
      <c r="O149" s="232">
        <f>ROUND(E149*N149,2)</f>
        <v>0.03</v>
      </c>
      <c r="P149" s="232">
        <v>0</v>
      </c>
      <c r="Q149" s="232">
        <f>ROUND(E149*P149,2)</f>
        <v>0</v>
      </c>
      <c r="R149" s="233"/>
      <c r="S149" s="233" t="s">
        <v>127</v>
      </c>
      <c r="T149" s="233" t="s">
        <v>127</v>
      </c>
      <c r="U149" s="233">
        <v>9.5000000000000001E-2</v>
      </c>
      <c r="V149" s="233">
        <f>ROUND(E149*U149,2)</f>
        <v>13.72</v>
      </c>
      <c r="W149" s="233"/>
      <c r="X149" s="233" t="s">
        <v>128</v>
      </c>
      <c r="Y149" s="233" t="s">
        <v>129</v>
      </c>
      <c r="Z149" s="212"/>
      <c r="AA149" s="212"/>
      <c r="AB149" s="212"/>
      <c r="AC149" s="212"/>
      <c r="AD149" s="212"/>
      <c r="AE149" s="212"/>
      <c r="AF149" s="212"/>
      <c r="AG149" s="212" t="s">
        <v>130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25">
      <c r="A150" s="229"/>
      <c r="B150" s="230"/>
      <c r="C150" s="261" t="s">
        <v>293</v>
      </c>
      <c r="D150" s="235"/>
      <c r="E150" s="236">
        <v>29</v>
      </c>
      <c r="F150" s="233"/>
      <c r="G150" s="233"/>
      <c r="H150" s="233"/>
      <c r="I150" s="233"/>
      <c r="J150" s="233"/>
      <c r="K150" s="233"/>
      <c r="L150" s="233"/>
      <c r="M150" s="233"/>
      <c r="N150" s="232"/>
      <c r="O150" s="232"/>
      <c r="P150" s="232"/>
      <c r="Q150" s="232"/>
      <c r="R150" s="233"/>
      <c r="S150" s="233"/>
      <c r="T150" s="233"/>
      <c r="U150" s="233"/>
      <c r="V150" s="233"/>
      <c r="W150" s="233"/>
      <c r="X150" s="233"/>
      <c r="Y150" s="233"/>
      <c r="Z150" s="212"/>
      <c r="AA150" s="212"/>
      <c r="AB150" s="212"/>
      <c r="AC150" s="212"/>
      <c r="AD150" s="212"/>
      <c r="AE150" s="212"/>
      <c r="AF150" s="212"/>
      <c r="AG150" s="212" t="s">
        <v>132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5">
      <c r="A151" s="229"/>
      <c r="B151" s="230"/>
      <c r="C151" s="261" t="s">
        <v>213</v>
      </c>
      <c r="D151" s="235"/>
      <c r="E151" s="236">
        <v>8.8643999999999998</v>
      </c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132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0.399999999999999" outlineLevel="3" x14ac:dyDescent="0.25">
      <c r="A152" s="229"/>
      <c r="B152" s="230"/>
      <c r="C152" s="261" t="s">
        <v>214</v>
      </c>
      <c r="D152" s="235"/>
      <c r="E152" s="236">
        <v>16.665199999999999</v>
      </c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132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5">
      <c r="A153" s="229"/>
      <c r="B153" s="230"/>
      <c r="C153" s="261" t="s">
        <v>215</v>
      </c>
      <c r="D153" s="235"/>
      <c r="E153" s="236">
        <v>19.367999999999999</v>
      </c>
      <c r="F153" s="233"/>
      <c r="G153" s="233"/>
      <c r="H153" s="233"/>
      <c r="I153" s="233"/>
      <c r="J153" s="233"/>
      <c r="K153" s="233"/>
      <c r="L153" s="233"/>
      <c r="M153" s="233"/>
      <c r="N153" s="232"/>
      <c r="O153" s="232"/>
      <c r="P153" s="232"/>
      <c r="Q153" s="232"/>
      <c r="R153" s="233"/>
      <c r="S153" s="233"/>
      <c r="T153" s="233"/>
      <c r="U153" s="233"/>
      <c r="V153" s="233"/>
      <c r="W153" s="233"/>
      <c r="X153" s="233"/>
      <c r="Y153" s="233"/>
      <c r="Z153" s="212"/>
      <c r="AA153" s="212"/>
      <c r="AB153" s="212"/>
      <c r="AC153" s="212"/>
      <c r="AD153" s="212"/>
      <c r="AE153" s="212"/>
      <c r="AF153" s="212"/>
      <c r="AG153" s="212" t="s">
        <v>132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25">
      <c r="A154" s="229"/>
      <c r="B154" s="230"/>
      <c r="C154" s="261" t="s">
        <v>216</v>
      </c>
      <c r="D154" s="235"/>
      <c r="E154" s="236">
        <v>23.715</v>
      </c>
      <c r="F154" s="233"/>
      <c r="G154" s="233"/>
      <c r="H154" s="233"/>
      <c r="I154" s="233"/>
      <c r="J154" s="233"/>
      <c r="K154" s="233"/>
      <c r="L154" s="233"/>
      <c r="M154" s="233"/>
      <c r="N154" s="232"/>
      <c r="O154" s="232"/>
      <c r="P154" s="232"/>
      <c r="Q154" s="232"/>
      <c r="R154" s="233"/>
      <c r="S154" s="233"/>
      <c r="T154" s="233"/>
      <c r="U154" s="233"/>
      <c r="V154" s="233"/>
      <c r="W154" s="233"/>
      <c r="X154" s="233"/>
      <c r="Y154" s="233"/>
      <c r="Z154" s="212"/>
      <c r="AA154" s="212"/>
      <c r="AB154" s="212"/>
      <c r="AC154" s="212"/>
      <c r="AD154" s="212"/>
      <c r="AE154" s="212"/>
      <c r="AF154" s="212"/>
      <c r="AG154" s="212" t="s">
        <v>132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5">
      <c r="A155" s="229"/>
      <c r="B155" s="230"/>
      <c r="C155" s="261" t="s">
        <v>217</v>
      </c>
      <c r="D155" s="235"/>
      <c r="E155" s="236">
        <v>31.435500000000001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132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5">
      <c r="A156" s="229"/>
      <c r="B156" s="230"/>
      <c r="C156" s="261" t="s">
        <v>218</v>
      </c>
      <c r="D156" s="235"/>
      <c r="E156" s="236">
        <v>1.76</v>
      </c>
      <c r="F156" s="233"/>
      <c r="G156" s="233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132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5">
      <c r="A157" s="229"/>
      <c r="B157" s="230"/>
      <c r="C157" s="261" t="s">
        <v>219</v>
      </c>
      <c r="D157" s="235"/>
      <c r="E157" s="236">
        <v>5.12</v>
      </c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132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5">
      <c r="A158" s="229"/>
      <c r="B158" s="230"/>
      <c r="C158" s="261" t="s">
        <v>220</v>
      </c>
      <c r="D158" s="235"/>
      <c r="E158" s="236">
        <v>8.4512</v>
      </c>
      <c r="F158" s="233"/>
      <c r="G158" s="233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2"/>
      <c r="AA158" s="212"/>
      <c r="AB158" s="212"/>
      <c r="AC158" s="212"/>
      <c r="AD158" s="212"/>
      <c r="AE158" s="212"/>
      <c r="AF158" s="212"/>
      <c r="AG158" s="212" t="s">
        <v>132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5">
      <c r="A159" s="246">
        <v>46</v>
      </c>
      <c r="B159" s="247" t="s">
        <v>294</v>
      </c>
      <c r="C159" s="260" t="s">
        <v>295</v>
      </c>
      <c r="D159" s="248" t="s">
        <v>126</v>
      </c>
      <c r="E159" s="249">
        <v>144.3793</v>
      </c>
      <c r="F159" s="250"/>
      <c r="G159" s="251">
        <f>ROUND(E159*F159,2)</f>
        <v>0</v>
      </c>
      <c r="H159" s="234"/>
      <c r="I159" s="233">
        <f>ROUND(E159*H159,2)</f>
        <v>0</v>
      </c>
      <c r="J159" s="234"/>
      <c r="K159" s="233">
        <f>ROUND(E159*J159,2)</f>
        <v>0</v>
      </c>
      <c r="L159" s="233">
        <v>21</v>
      </c>
      <c r="M159" s="233">
        <f>G159*(1+L159/100)</f>
        <v>0</v>
      </c>
      <c r="N159" s="232">
        <v>3.2599999999999999E-3</v>
      </c>
      <c r="O159" s="232">
        <f>ROUND(E159*N159,2)</f>
        <v>0.47</v>
      </c>
      <c r="P159" s="232">
        <v>0</v>
      </c>
      <c r="Q159" s="232">
        <f>ROUND(E159*P159,2)</f>
        <v>0</v>
      </c>
      <c r="R159" s="233"/>
      <c r="S159" s="233" t="s">
        <v>127</v>
      </c>
      <c r="T159" s="233" t="s">
        <v>127</v>
      </c>
      <c r="U159" s="233">
        <v>0.38500000000000001</v>
      </c>
      <c r="V159" s="233">
        <f>ROUND(E159*U159,2)</f>
        <v>55.59</v>
      </c>
      <c r="W159" s="233"/>
      <c r="X159" s="233" t="s">
        <v>128</v>
      </c>
      <c r="Y159" s="233" t="s">
        <v>129</v>
      </c>
      <c r="Z159" s="212"/>
      <c r="AA159" s="212"/>
      <c r="AB159" s="212"/>
      <c r="AC159" s="212"/>
      <c r="AD159" s="212"/>
      <c r="AE159" s="212"/>
      <c r="AF159" s="212"/>
      <c r="AG159" s="212" t="s">
        <v>130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5">
      <c r="A160" s="229"/>
      <c r="B160" s="230"/>
      <c r="C160" s="261" t="s">
        <v>296</v>
      </c>
      <c r="D160" s="235"/>
      <c r="E160" s="236">
        <v>144.3793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132</v>
      </c>
      <c r="AH160" s="212">
        <v>5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5">
      <c r="A161" s="229">
        <v>47</v>
      </c>
      <c r="B161" s="230" t="s">
        <v>297</v>
      </c>
      <c r="C161" s="263" t="s">
        <v>298</v>
      </c>
      <c r="D161" s="231" t="s">
        <v>0</v>
      </c>
      <c r="E161" s="258"/>
      <c r="F161" s="234"/>
      <c r="G161" s="233">
        <f>ROUND(E161*F161,2)</f>
        <v>0</v>
      </c>
      <c r="H161" s="234"/>
      <c r="I161" s="233">
        <f>ROUND(E161*H161,2)</f>
        <v>0</v>
      </c>
      <c r="J161" s="234"/>
      <c r="K161" s="233">
        <f>ROUND(E161*J161,2)</f>
        <v>0</v>
      </c>
      <c r="L161" s="233">
        <v>21</v>
      </c>
      <c r="M161" s="233">
        <f>G161*(1+L161/100)</f>
        <v>0</v>
      </c>
      <c r="N161" s="232">
        <v>0</v>
      </c>
      <c r="O161" s="232">
        <f>ROUND(E161*N161,2)</f>
        <v>0</v>
      </c>
      <c r="P161" s="232">
        <v>0</v>
      </c>
      <c r="Q161" s="232">
        <f>ROUND(E161*P161,2)</f>
        <v>0</v>
      </c>
      <c r="R161" s="233"/>
      <c r="S161" s="233" t="s">
        <v>127</v>
      </c>
      <c r="T161" s="233" t="s">
        <v>127</v>
      </c>
      <c r="U161" s="233">
        <v>0</v>
      </c>
      <c r="V161" s="233">
        <f>ROUND(E161*U161,2)</f>
        <v>0</v>
      </c>
      <c r="W161" s="233"/>
      <c r="X161" s="233" t="s">
        <v>289</v>
      </c>
      <c r="Y161" s="233" t="s">
        <v>129</v>
      </c>
      <c r="Z161" s="212"/>
      <c r="AA161" s="212"/>
      <c r="AB161" s="212"/>
      <c r="AC161" s="212"/>
      <c r="AD161" s="212"/>
      <c r="AE161" s="212"/>
      <c r="AF161" s="212"/>
      <c r="AG161" s="212" t="s">
        <v>299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x14ac:dyDescent="0.25">
      <c r="A162" s="239" t="s">
        <v>122</v>
      </c>
      <c r="B162" s="240" t="s">
        <v>73</v>
      </c>
      <c r="C162" s="259" t="s">
        <v>74</v>
      </c>
      <c r="D162" s="241"/>
      <c r="E162" s="242"/>
      <c r="F162" s="243"/>
      <c r="G162" s="244">
        <f>SUMIF(AG163:AG163,"&lt;&gt;NOR",G163:G163)</f>
        <v>0</v>
      </c>
      <c r="H162" s="238"/>
      <c r="I162" s="238">
        <f>SUM(I163:I163)</f>
        <v>0</v>
      </c>
      <c r="J162" s="238"/>
      <c r="K162" s="238">
        <f>SUM(K163:K163)</f>
        <v>0</v>
      </c>
      <c r="L162" s="238"/>
      <c r="M162" s="238">
        <f>SUM(M163:M163)</f>
        <v>0</v>
      </c>
      <c r="N162" s="237"/>
      <c r="O162" s="237">
        <f>SUM(O163:O163)</f>
        <v>0.06</v>
      </c>
      <c r="P162" s="237"/>
      <c r="Q162" s="237">
        <f>SUM(Q163:Q163)</f>
        <v>0</v>
      </c>
      <c r="R162" s="238"/>
      <c r="S162" s="238"/>
      <c r="T162" s="238"/>
      <c r="U162" s="238"/>
      <c r="V162" s="238">
        <f>SUM(V163:V163)</f>
        <v>6.13</v>
      </c>
      <c r="W162" s="238"/>
      <c r="X162" s="238"/>
      <c r="Y162" s="238"/>
      <c r="AG162" t="s">
        <v>123</v>
      </c>
    </row>
    <row r="163" spans="1:60" ht="20.399999999999999" outlineLevel="1" x14ac:dyDescent="0.25">
      <c r="A163" s="252">
        <v>48</v>
      </c>
      <c r="B163" s="253" t="s">
        <v>300</v>
      </c>
      <c r="C163" s="262" t="s">
        <v>301</v>
      </c>
      <c r="D163" s="254" t="s">
        <v>302</v>
      </c>
      <c r="E163" s="255">
        <v>2</v>
      </c>
      <c r="F163" s="256"/>
      <c r="G163" s="257">
        <f>ROUND(E163*F163,2)</f>
        <v>0</v>
      </c>
      <c r="H163" s="234"/>
      <c r="I163" s="233">
        <f>ROUND(E163*H163,2)</f>
        <v>0</v>
      </c>
      <c r="J163" s="234"/>
      <c r="K163" s="233">
        <f>ROUND(E163*J163,2)</f>
        <v>0</v>
      </c>
      <c r="L163" s="233">
        <v>21</v>
      </c>
      <c r="M163" s="233">
        <f>G163*(1+L163/100)</f>
        <v>0</v>
      </c>
      <c r="N163" s="232">
        <v>2.9960000000000001E-2</v>
      </c>
      <c r="O163" s="232">
        <f>ROUND(E163*N163,2)</f>
        <v>0.06</v>
      </c>
      <c r="P163" s="232">
        <v>0</v>
      </c>
      <c r="Q163" s="232">
        <f>ROUND(E163*P163,2)</f>
        <v>0</v>
      </c>
      <c r="R163" s="233"/>
      <c r="S163" s="233" t="s">
        <v>196</v>
      </c>
      <c r="T163" s="233" t="s">
        <v>197</v>
      </c>
      <c r="U163" s="233">
        <v>3.0671300000000001</v>
      </c>
      <c r="V163" s="233">
        <f>ROUND(E163*U163,2)</f>
        <v>6.13</v>
      </c>
      <c r="W163" s="233"/>
      <c r="X163" s="233" t="s">
        <v>303</v>
      </c>
      <c r="Y163" s="233" t="s">
        <v>129</v>
      </c>
      <c r="Z163" s="212"/>
      <c r="AA163" s="212"/>
      <c r="AB163" s="212"/>
      <c r="AC163" s="212"/>
      <c r="AD163" s="212"/>
      <c r="AE163" s="212"/>
      <c r="AF163" s="212"/>
      <c r="AG163" s="212" t="s">
        <v>304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x14ac:dyDescent="0.25">
      <c r="A164" s="239" t="s">
        <v>122</v>
      </c>
      <c r="B164" s="240" t="s">
        <v>75</v>
      </c>
      <c r="C164" s="259" t="s">
        <v>76</v>
      </c>
      <c r="D164" s="241"/>
      <c r="E164" s="242"/>
      <c r="F164" s="243"/>
      <c r="G164" s="244">
        <f>SUMIF(AG165:AG166,"&lt;&gt;NOR",G165:G166)</f>
        <v>0</v>
      </c>
      <c r="H164" s="238"/>
      <c r="I164" s="238">
        <f>SUM(I165:I166)</f>
        <v>0</v>
      </c>
      <c r="J164" s="238"/>
      <c r="K164" s="238">
        <f>SUM(K165:K166)</f>
        <v>0</v>
      </c>
      <c r="L164" s="238"/>
      <c r="M164" s="238">
        <f>SUM(M165:M166)</f>
        <v>0</v>
      </c>
      <c r="N164" s="237"/>
      <c r="O164" s="237">
        <f>SUM(O165:O166)</f>
        <v>0.02</v>
      </c>
      <c r="P164" s="237"/>
      <c r="Q164" s="237">
        <f>SUM(Q165:Q166)</f>
        <v>0</v>
      </c>
      <c r="R164" s="238"/>
      <c r="S164" s="238"/>
      <c r="T164" s="238"/>
      <c r="U164" s="238"/>
      <c r="V164" s="238">
        <f>SUM(V165:V166)</f>
        <v>4.09</v>
      </c>
      <c r="W164" s="238"/>
      <c r="X164" s="238"/>
      <c r="Y164" s="238"/>
      <c r="AG164" t="s">
        <v>123</v>
      </c>
    </row>
    <row r="165" spans="1:60" outlineLevel="1" x14ac:dyDescent="0.25">
      <c r="A165" s="246">
        <v>49</v>
      </c>
      <c r="B165" s="247" t="s">
        <v>305</v>
      </c>
      <c r="C165" s="260" t="s">
        <v>306</v>
      </c>
      <c r="D165" s="248" t="s">
        <v>161</v>
      </c>
      <c r="E165" s="249">
        <v>6.2</v>
      </c>
      <c r="F165" s="250"/>
      <c r="G165" s="251">
        <f>ROUND(E165*F165,2)</f>
        <v>0</v>
      </c>
      <c r="H165" s="234"/>
      <c r="I165" s="233">
        <f>ROUND(E165*H165,2)</f>
        <v>0</v>
      </c>
      <c r="J165" s="234"/>
      <c r="K165" s="233">
        <f>ROUND(E165*J165,2)</f>
        <v>0</v>
      </c>
      <c r="L165" s="233">
        <v>21</v>
      </c>
      <c r="M165" s="233">
        <f>G165*(1+L165/100)</f>
        <v>0</v>
      </c>
      <c r="N165" s="232">
        <v>3.79E-3</v>
      </c>
      <c r="O165" s="232">
        <f>ROUND(E165*N165,2)</f>
        <v>0.02</v>
      </c>
      <c r="P165" s="232">
        <v>0</v>
      </c>
      <c r="Q165" s="232">
        <f>ROUND(E165*P165,2)</f>
        <v>0</v>
      </c>
      <c r="R165" s="233"/>
      <c r="S165" s="233" t="s">
        <v>196</v>
      </c>
      <c r="T165" s="233" t="s">
        <v>307</v>
      </c>
      <c r="U165" s="233">
        <v>0.66015999999999997</v>
      </c>
      <c r="V165" s="233">
        <f>ROUND(E165*U165,2)</f>
        <v>4.09</v>
      </c>
      <c r="W165" s="233"/>
      <c r="X165" s="233" t="s">
        <v>128</v>
      </c>
      <c r="Y165" s="233" t="s">
        <v>129</v>
      </c>
      <c r="Z165" s="212"/>
      <c r="AA165" s="212"/>
      <c r="AB165" s="212"/>
      <c r="AC165" s="212"/>
      <c r="AD165" s="212"/>
      <c r="AE165" s="212"/>
      <c r="AF165" s="212"/>
      <c r="AG165" s="212" t="s">
        <v>130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5">
      <c r="A166" s="229">
        <v>50</v>
      </c>
      <c r="B166" s="230" t="s">
        <v>308</v>
      </c>
      <c r="C166" s="263" t="s">
        <v>309</v>
      </c>
      <c r="D166" s="231" t="s">
        <v>0</v>
      </c>
      <c r="E166" s="258"/>
      <c r="F166" s="234"/>
      <c r="G166" s="233">
        <f>ROUND(E166*F166,2)</f>
        <v>0</v>
      </c>
      <c r="H166" s="234"/>
      <c r="I166" s="233">
        <f>ROUND(E166*H166,2)</f>
        <v>0</v>
      </c>
      <c r="J166" s="234"/>
      <c r="K166" s="233">
        <f>ROUND(E166*J166,2)</f>
        <v>0</v>
      </c>
      <c r="L166" s="233">
        <v>21</v>
      </c>
      <c r="M166" s="233">
        <f>G166*(1+L166/100)</f>
        <v>0</v>
      </c>
      <c r="N166" s="232">
        <v>0</v>
      </c>
      <c r="O166" s="232">
        <f>ROUND(E166*N166,2)</f>
        <v>0</v>
      </c>
      <c r="P166" s="232">
        <v>0</v>
      </c>
      <c r="Q166" s="232">
        <f>ROUND(E166*P166,2)</f>
        <v>0</v>
      </c>
      <c r="R166" s="233"/>
      <c r="S166" s="233" t="s">
        <v>127</v>
      </c>
      <c r="T166" s="233" t="s">
        <v>127</v>
      </c>
      <c r="U166" s="233">
        <v>0</v>
      </c>
      <c r="V166" s="233">
        <f>ROUND(E166*U166,2)</f>
        <v>0</v>
      </c>
      <c r="W166" s="233"/>
      <c r="X166" s="233" t="s">
        <v>289</v>
      </c>
      <c r="Y166" s="233" t="s">
        <v>129</v>
      </c>
      <c r="Z166" s="212"/>
      <c r="AA166" s="212"/>
      <c r="AB166" s="212"/>
      <c r="AC166" s="212"/>
      <c r="AD166" s="212"/>
      <c r="AE166" s="212"/>
      <c r="AF166" s="212"/>
      <c r="AG166" s="212" t="s">
        <v>290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x14ac:dyDescent="0.25">
      <c r="A167" s="239" t="s">
        <v>122</v>
      </c>
      <c r="B167" s="240" t="s">
        <v>77</v>
      </c>
      <c r="C167" s="259" t="s">
        <v>78</v>
      </c>
      <c r="D167" s="241"/>
      <c r="E167" s="242"/>
      <c r="F167" s="243"/>
      <c r="G167" s="244">
        <f>SUMIF(AG168:AG184,"&lt;&gt;NOR",G168:G184)</f>
        <v>0</v>
      </c>
      <c r="H167" s="238"/>
      <c r="I167" s="238">
        <f>SUM(I168:I184)</f>
        <v>0</v>
      </c>
      <c r="J167" s="238"/>
      <c r="K167" s="238">
        <f>SUM(K168:K184)</f>
        <v>0</v>
      </c>
      <c r="L167" s="238"/>
      <c r="M167" s="238">
        <f>SUM(M168:M184)</f>
        <v>0</v>
      </c>
      <c r="N167" s="237"/>
      <c r="O167" s="237">
        <f>SUM(O168:O184)</f>
        <v>0.37</v>
      </c>
      <c r="P167" s="237"/>
      <c r="Q167" s="237">
        <f>SUM(Q168:Q184)</f>
        <v>0</v>
      </c>
      <c r="R167" s="238"/>
      <c r="S167" s="238"/>
      <c r="T167" s="238"/>
      <c r="U167" s="238"/>
      <c r="V167" s="238">
        <f>SUM(V168:V184)</f>
        <v>21.2</v>
      </c>
      <c r="W167" s="238"/>
      <c r="X167" s="238"/>
      <c r="Y167" s="238"/>
      <c r="AG167" t="s">
        <v>123</v>
      </c>
    </row>
    <row r="168" spans="1:60" outlineLevel="1" x14ac:dyDescent="0.25">
      <c r="A168" s="246">
        <v>51</v>
      </c>
      <c r="B168" s="247" t="s">
        <v>310</v>
      </c>
      <c r="C168" s="260" t="s">
        <v>311</v>
      </c>
      <c r="D168" s="248" t="s">
        <v>193</v>
      </c>
      <c r="E168" s="249">
        <v>7</v>
      </c>
      <c r="F168" s="250"/>
      <c r="G168" s="251">
        <f>ROUND(E168*F168,2)</f>
        <v>0</v>
      </c>
      <c r="H168" s="234"/>
      <c r="I168" s="233">
        <f>ROUND(E168*H168,2)</f>
        <v>0</v>
      </c>
      <c r="J168" s="234"/>
      <c r="K168" s="233">
        <f>ROUND(E168*J168,2)</f>
        <v>0</v>
      </c>
      <c r="L168" s="233">
        <v>21</v>
      </c>
      <c r="M168" s="233">
        <f>G168*(1+L168/100)</f>
        <v>0</v>
      </c>
      <c r="N168" s="232">
        <v>0</v>
      </c>
      <c r="O168" s="232">
        <f>ROUND(E168*N168,2)</f>
        <v>0</v>
      </c>
      <c r="P168" s="232">
        <v>0</v>
      </c>
      <c r="Q168" s="232">
        <f>ROUND(E168*P168,2)</f>
        <v>0</v>
      </c>
      <c r="R168" s="233"/>
      <c r="S168" s="233" t="s">
        <v>127</v>
      </c>
      <c r="T168" s="233" t="s">
        <v>127</v>
      </c>
      <c r="U168" s="233">
        <v>0.14399999999999999</v>
      </c>
      <c r="V168" s="233">
        <f>ROUND(E168*U168,2)</f>
        <v>1.01</v>
      </c>
      <c r="W168" s="233"/>
      <c r="X168" s="233" t="s">
        <v>128</v>
      </c>
      <c r="Y168" s="233" t="s">
        <v>129</v>
      </c>
      <c r="Z168" s="212"/>
      <c r="AA168" s="212"/>
      <c r="AB168" s="212"/>
      <c r="AC168" s="212"/>
      <c r="AD168" s="212"/>
      <c r="AE168" s="212"/>
      <c r="AF168" s="212"/>
      <c r="AG168" s="212" t="s">
        <v>130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5">
      <c r="A169" s="229"/>
      <c r="B169" s="230"/>
      <c r="C169" s="261" t="s">
        <v>312</v>
      </c>
      <c r="D169" s="235"/>
      <c r="E169" s="236">
        <v>7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132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5">
      <c r="A170" s="246">
        <v>52</v>
      </c>
      <c r="B170" s="247" t="s">
        <v>313</v>
      </c>
      <c r="C170" s="260" t="s">
        <v>314</v>
      </c>
      <c r="D170" s="248" t="s">
        <v>193</v>
      </c>
      <c r="E170" s="249">
        <v>7</v>
      </c>
      <c r="F170" s="250"/>
      <c r="G170" s="251">
        <f>ROUND(E170*F170,2)</f>
        <v>0</v>
      </c>
      <c r="H170" s="234"/>
      <c r="I170" s="233">
        <f>ROUND(E170*H170,2)</f>
        <v>0</v>
      </c>
      <c r="J170" s="234"/>
      <c r="K170" s="233">
        <f>ROUND(E170*J170,2)</f>
        <v>0</v>
      </c>
      <c r="L170" s="233">
        <v>21</v>
      </c>
      <c r="M170" s="233">
        <f>G170*(1+L170/100)</f>
        <v>0</v>
      </c>
      <c r="N170" s="232">
        <v>0</v>
      </c>
      <c r="O170" s="232">
        <f>ROUND(E170*N170,2)</f>
        <v>0</v>
      </c>
      <c r="P170" s="232">
        <v>0</v>
      </c>
      <c r="Q170" s="232">
        <f>ROUND(E170*P170,2)</f>
        <v>0</v>
      </c>
      <c r="R170" s="233"/>
      <c r="S170" s="233" t="s">
        <v>127</v>
      </c>
      <c r="T170" s="233" t="s">
        <v>127</v>
      </c>
      <c r="U170" s="233">
        <v>0.77500000000000002</v>
      </c>
      <c r="V170" s="233">
        <f>ROUND(E170*U170,2)</f>
        <v>5.43</v>
      </c>
      <c r="W170" s="233"/>
      <c r="X170" s="233" t="s">
        <v>128</v>
      </c>
      <c r="Y170" s="233" t="s">
        <v>129</v>
      </c>
      <c r="Z170" s="212"/>
      <c r="AA170" s="212"/>
      <c r="AB170" s="212"/>
      <c r="AC170" s="212"/>
      <c r="AD170" s="212"/>
      <c r="AE170" s="212"/>
      <c r="AF170" s="212"/>
      <c r="AG170" s="212" t="s">
        <v>130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25">
      <c r="A171" s="229"/>
      <c r="B171" s="230"/>
      <c r="C171" s="261" t="s">
        <v>315</v>
      </c>
      <c r="D171" s="235"/>
      <c r="E171" s="236">
        <v>7</v>
      </c>
      <c r="F171" s="233"/>
      <c r="G171" s="233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132</v>
      </c>
      <c r="AH171" s="212">
        <v>5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5">
      <c r="A172" s="246">
        <v>53</v>
      </c>
      <c r="B172" s="247" t="s">
        <v>316</v>
      </c>
      <c r="C172" s="260" t="s">
        <v>317</v>
      </c>
      <c r="D172" s="248" t="s">
        <v>193</v>
      </c>
      <c r="E172" s="249">
        <v>3.1</v>
      </c>
      <c r="F172" s="250"/>
      <c r="G172" s="251">
        <f>ROUND(E172*F172,2)</f>
        <v>0</v>
      </c>
      <c r="H172" s="234"/>
      <c r="I172" s="233">
        <f>ROUND(E172*H172,2)</f>
        <v>0</v>
      </c>
      <c r="J172" s="234"/>
      <c r="K172" s="233">
        <f>ROUND(E172*J172,2)</f>
        <v>0</v>
      </c>
      <c r="L172" s="233">
        <v>21</v>
      </c>
      <c r="M172" s="233">
        <f>G172*(1+L172/100)</f>
        <v>0</v>
      </c>
      <c r="N172" s="232">
        <v>1.0000000000000001E-5</v>
      </c>
      <c r="O172" s="232">
        <f>ROUND(E172*N172,2)</f>
        <v>0</v>
      </c>
      <c r="P172" s="232">
        <v>0</v>
      </c>
      <c r="Q172" s="232">
        <f>ROUND(E172*P172,2)</f>
        <v>0</v>
      </c>
      <c r="R172" s="233"/>
      <c r="S172" s="233" t="s">
        <v>127</v>
      </c>
      <c r="T172" s="233" t="s">
        <v>127</v>
      </c>
      <c r="U172" s="233">
        <v>0.54730000000000001</v>
      </c>
      <c r="V172" s="233">
        <f>ROUND(E172*U172,2)</f>
        <v>1.7</v>
      </c>
      <c r="W172" s="233"/>
      <c r="X172" s="233" t="s">
        <v>128</v>
      </c>
      <c r="Y172" s="233" t="s">
        <v>129</v>
      </c>
      <c r="Z172" s="212"/>
      <c r="AA172" s="212"/>
      <c r="AB172" s="212"/>
      <c r="AC172" s="212"/>
      <c r="AD172" s="212"/>
      <c r="AE172" s="212"/>
      <c r="AF172" s="212"/>
      <c r="AG172" s="212" t="s">
        <v>130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2" x14ac:dyDescent="0.25">
      <c r="A173" s="229"/>
      <c r="B173" s="230"/>
      <c r="C173" s="261" t="s">
        <v>318</v>
      </c>
      <c r="D173" s="235"/>
      <c r="E173" s="236">
        <v>3.1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132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5">
      <c r="A174" s="246">
        <v>54</v>
      </c>
      <c r="B174" s="247" t="s">
        <v>319</v>
      </c>
      <c r="C174" s="260" t="s">
        <v>320</v>
      </c>
      <c r="D174" s="248" t="s">
        <v>193</v>
      </c>
      <c r="E174" s="249">
        <v>7</v>
      </c>
      <c r="F174" s="250"/>
      <c r="G174" s="251">
        <f>ROUND(E174*F174,2)</f>
        <v>0</v>
      </c>
      <c r="H174" s="234"/>
      <c r="I174" s="233">
        <f>ROUND(E174*H174,2)</f>
        <v>0</v>
      </c>
      <c r="J174" s="234"/>
      <c r="K174" s="233">
        <f>ROUND(E174*J174,2)</f>
        <v>0</v>
      </c>
      <c r="L174" s="233">
        <v>21</v>
      </c>
      <c r="M174" s="233">
        <f>G174*(1+L174/100)</f>
        <v>0</v>
      </c>
      <c r="N174" s="232">
        <v>1.0000000000000001E-5</v>
      </c>
      <c r="O174" s="232">
        <f>ROUND(E174*N174,2)</f>
        <v>0</v>
      </c>
      <c r="P174" s="232">
        <v>0</v>
      </c>
      <c r="Q174" s="232">
        <f>ROUND(E174*P174,2)</f>
        <v>0</v>
      </c>
      <c r="R174" s="233"/>
      <c r="S174" s="233" t="s">
        <v>127</v>
      </c>
      <c r="T174" s="233" t="s">
        <v>127</v>
      </c>
      <c r="U174" s="233">
        <v>0.26</v>
      </c>
      <c r="V174" s="233">
        <f>ROUND(E174*U174,2)</f>
        <v>1.82</v>
      </c>
      <c r="W174" s="233"/>
      <c r="X174" s="233" t="s">
        <v>128</v>
      </c>
      <c r="Y174" s="233" t="s">
        <v>129</v>
      </c>
      <c r="Z174" s="212"/>
      <c r="AA174" s="212"/>
      <c r="AB174" s="212"/>
      <c r="AC174" s="212"/>
      <c r="AD174" s="212"/>
      <c r="AE174" s="212"/>
      <c r="AF174" s="212"/>
      <c r="AG174" s="212" t="s">
        <v>130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5">
      <c r="A175" s="229"/>
      <c r="B175" s="230"/>
      <c r="C175" s="261" t="s">
        <v>315</v>
      </c>
      <c r="D175" s="235"/>
      <c r="E175" s="236">
        <v>7</v>
      </c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132</v>
      </c>
      <c r="AH175" s="212">
        <v>5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5">
      <c r="A176" s="246">
        <v>55</v>
      </c>
      <c r="B176" s="247" t="s">
        <v>321</v>
      </c>
      <c r="C176" s="260" t="s">
        <v>322</v>
      </c>
      <c r="D176" s="248" t="s">
        <v>193</v>
      </c>
      <c r="E176" s="249">
        <v>7</v>
      </c>
      <c r="F176" s="250"/>
      <c r="G176" s="251">
        <f>ROUND(E176*F176,2)</f>
        <v>0</v>
      </c>
      <c r="H176" s="234"/>
      <c r="I176" s="233">
        <f>ROUND(E176*H176,2)</f>
        <v>0</v>
      </c>
      <c r="J176" s="234"/>
      <c r="K176" s="233">
        <f>ROUND(E176*J176,2)</f>
        <v>0</v>
      </c>
      <c r="L176" s="233">
        <v>21</v>
      </c>
      <c r="M176" s="233">
        <f>G176*(1+L176/100)</f>
        <v>0</v>
      </c>
      <c r="N176" s="232">
        <v>8.0000000000000004E-4</v>
      </c>
      <c r="O176" s="232">
        <f>ROUND(E176*N176,2)</f>
        <v>0.01</v>
      </c>
      <c r="P176" s="232">
        <v>0</v>
      </c>
      <c r="Q176" s="232">
        <f>ROUND(E176*P176,2)</f>
        <v>0</v>
      </c>
      <c r="R176" s="233" t="s">
        <v>187</v>
      </c>
      <c r="S176" s="233" t="s">
        <v>127</v>
      </c>
      <c r="T176" s="233" t="s">
        <v>127</v>
      </c>
      <c r="U176" s="233">
        <v>0</v>
      </c>
      <c r="V176" s="233">
        <f>ROUND(E176*U176,2)</f>
        <v>0</v>
      </c>
      <c r="W176" s="233"/>
      <c r="X176" s="233" t="s">
        <v>188</v>
      </c>
      <c r="Y176" s="233" t="s">
        <v>129</v>
      </c>
      <c r="Z176" s="212"/>
      <c r="AA176" s="212"/>
      <c r="AB176" s="212"/>
      <c r="AC176" s="212"/>
      <c r="AD176" s="212"/>
      <c r="AE176" s="212"/>
      <c r="AF176" s="212"/>
      <c r="AG176" s="212" t="s">
        <v>189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5">
      <c r="A177" s="229"/>
      <c r="B177" s="230"/>
      <c r="C177" s="261" t="s">
        <v>315</v>
      </c>
      <c r="D177" s="235"/>
      <c r="E177" s="236">
        <v>7</v>
      </c>
      <c r="F177" s="233"/>
      <c r="G177" s="233"/>
      <c r="H177" s="233"/>
      <c r="I177" s="233"/>
      <c r="J177" s="233"/>
      <c r="K177" s="233"/>
      <c r="L177" s="233"/>
      <c r="M177" s="233"/>
      <c r="N177" s="232"/>
      <c r="O177" s="232"/>
      <c r="P177" s="232"/>
      <c r="Q177" s="232"/>
      <c r="R177" s="233"/>
      <c r="S177" s="233"/>
      <c r="T177" s="233"/>
      <c r="U177" s="233"/>
      <c r="V177" s="233"/>
      <c r="W177" s="233"/>
      <c r="X177" s="233"/>
      <c r="Y177" s="233"/>
      <c r="Z177" s="212"/>
      <c r="AA177" s="212"/>
      <c r="AB177" s="212"/>
      <c r="AC177" s="212"/>
      <c r="AD177" s="212"/>
      <c r="AE177" s="212"/>
      <c r="AF177" s="212"/>
      <c r="AG177" s="212" t="s">
        <v>132</v>
      </c>
      <c r="AH177" s="212">
        <v>5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5">
      <c r="A178" s="246">
        <v>56</v>
      </c>
      <c r="B178" s="247" t="s">
        <v>323</v>
      </c>
      <c r="C178" s="260" t="s">
        <v>324</v>
      </c>
      <c r="D178" s="248" t="s">
        <v>161</v>
      </c>
      <c r="E178" s="249">
        <v>3.1</v>
      </c>
      <c r="F178" s="250"/>
      <c r="G178" s="251">
        <f>ROUND(E178*F178,2)</f>
        <v>0</v>
      </c>
      <c r="H178" s="234"/>
      <c r="I178" s="233">
        <f>ROUND(E178*H178,2)</f>
        <v>0</v>
      </c>
      <c r="J178" s="234"/>
      <c r="K178" s="233">
        <f>ROUND(E178*J178,2)</f>
        <v>0</v>
      </c>
      <c r="L178" s="233">
        <v>21</v>
      </c>
      <c r="M178" s="233">
        <f>G178*(1+L178/100)</f>
        <v>0</v>
      </c>
      <c r="N178" s="232">
        <v>4.5500000000000002E-3</v>
      </c>
      <c r="O178" s="232">
        <f>ROUND(E178*N178,2)</f>
        <v>0.01</v>
      </c>
      <c r="P178" s="232">
        <v>0</v>
      </c>
      <c r="Q178" s="232">
        <f>ROUND(E178*P178,2)</f>
        <v>0</v>
      </c>
      <c r="R178" s="233" t="s">
        <v>187</v>
      </c>
      <c r="S178" s="233" t="s">
        <v>127</v>
      </c>
      <c r="T178" s="233" t="s">
        <v>127</v>
      </c>
      <c r="U178" s="233">
        <v>0</v>
      </c>
      <c r="V178" s="233">
        <f>ROUND(E178*U178,2)</f>
        <v>0</v>
      </c>
      <c r="W178" s="233"/>
      <c r="X178" s="233" t="s">
        <v>188</v>
      </c>
      <c r="Y178" s="233" t="s">
        <v>129</v>
      </c>
      <c r="Z178" s="212"/>
      <c r="AA178" s="212"/>
      <c r="AB178" s="212"/>
      <c r="AC178" s="212"/>
      <c r="AD178" s="212"/>
      <c r="AE178" s="212"/>
      <c r="AF178" s="212"/>
      <c r="AG178" s="212" t="s">
        <v>189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25">
      <c r="A179" s="229"/>
      <c r="B179" s="230"/>
      <c r="C179" s="261" t="s">
        <v>318</v>
      </c>
      <c r="D179" s="235"/>
      <c r="E179" s="236">
        <v>3.1</v>
      </c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132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0.399999999999999" outlineLevel="1" x14ac:dyDescent="0.25">
      <c r="A180" s="252">
        <v>57</v>
      </c>
      <c r="B180" s="253" t="s">
        <v>325</v>
      </c>
      <c r="C180" s="262" t="s">
        <v>326</v>
      </c>
      <c r="D180" s="254" t="s">
        <v>193</v>
      </c>
      <c r="E180" s="255">
        <v>1</v>
      </c>
      <c r="F180" s="256"/>
      <c r="G180" s="257">
        <f>ROUND(E180*F180,2)</f>
        <v>0</v>
      </c>
      <c r="H180" s="234"/>
      <c r="I180" s="233">
        <f>ROUND(E180*H180,2)</f>
        <v>0</v>
      </c>
      <c r="J180" s="234"/>
      <c r="K180" s="233">
        <f>ROUND(E180*J180,2)</f>
        <v>0</v>
      </c>
      <c r="L180" s="233">
        <v>21</v>
      </c>
      <c r="M180" s="233">
        <f>G180*(1+L180/100)</f>
        <v>0</v>
      </c>
      <c r="N180" s="232">
        <v>1.7999999999999999E-2</v>
      </c>
      <c r="O180" s="232">
        <f>ROUND(E180*N180,2)</f>
        <v>0.02</v>
      </c>
      <c r="P180" s="232">
        <v>0</v>
      </c>
      <c r="Q180" s="232">
        <f>ROUND(E180*P180,2)</f>
        <v>0</v>
      </c>
      <c r="R180" s="233" t="s">
        <v>187</v>
      </c>
      <c r="S180" s="233" t="s">
        <v>127</v>
      </c>
      <c r="T180" s="233" t="s">
        <v>127</v>
      </c>
      <c r="U180" s="233">
        <v>0</v>
      </c>
      <c r="V180" s="233">
        <f>ROUND(E180*U180,2)</f>
        <v>0</v>
      </c>
      <c r="W180" s="233"/>
      <c r="X180" s="233" t="s">
        <v>188</v>
      </c>
      <c r="Y180" s="233" t="s">
        <v>129</v>
      </c>
      <c r="Z180" s="212"/>
      <c r="AA180" s="212"/>
      <c r="AB180" s="212"/>
      <c r="AC180" s="212"/>
      <c r="AD180" s="212"/>
      <c r="AE180" s="212"/>
      <c r="AF180" s="212"/>
      <c r="AG180" s="212" t="s">
        <v>189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20.399999999999999" outlineLevel="1" x14ac:dyDescent="0.25">
      <c r="A181" s="252">
        <v>58</v>
      </c>
      <c r="B181" s="253" t="s">
        <v>327</v>
      </c>
      <c r="C181" s="262" t="s">
        <v>328</v>
      </c>
      <c r="D181" s="254" t="s">
        <v>193</v>
      </c>
      <c r="E181" s="255">
        <v>6</v>
      </c>
      <c r="F181" s="256"/>
      <c r="G181" s="257">
        <f>ROUND(E181*F181,2)</f>
        <v>0</v>
      </c>
      <c r="H181" s="234"/>
      <c r="I181" s="233">
        <f>ROUND(E181*H181,2)</f>
        <v>0</v>
      </c>
      <c r="J181" s="234"/>
      <c r="K181" s="233">
        <f>ROUND(E181*J181,2)</f>
        <v>0</v>
      </c>
      <c r="L181" s="233">
        <v>21</v>
      </c>
      <c r="M181" s="233">
        <f>G181*(1+L181/100)</f>
        <v>0</v>
      </c>
      <c r="N181" s="232">
        <v>0.02</v>
      </c>
      <c r="O181" s="232">
        <f>ROUND(E181*N181,2)</f>
        <v>0.12</v>
      </c>
      <c r="P181" s="232">
        <v>0</v>
      </c>
      <c r="Q181" s="232">
        <f>ROUND(E181*P181,2)</f>
        <v>0</v>
      </c>
      <c r="R181" s="233" t="s">
        <v>187</v>
      </c>
      <c r="S181" s="233" t="s">
        <v>127</v>
      </c>
      <c r="T181" s="233" t="s">
        <v>127</v>
      </c>
      <c r="U181" s="233">
        <v>0</v>
      </c>
      <c r="V181" s="233">
        <f>ROUND(E181*U181,2)</f>
        <v>0</v>
      </c>
      <c r="W181" s="233"/>
      <c r="X181" s="233" t="s">
        <v>188</v>
      </c>
      <c r="Y181" s="233" t="s">
        <v>129</v>
      </c>
      <c r="Z181" s="212"/>
      <c r="AA181" s="212"/>
      <c r="AB181" s="212"/>
      <c r="AC181" s="212"/>
      <c r="AD181" s="212"/>
      <c r="AE181" s="212"/>
      <c r="AF181" s="212"/>
      <c r="AG181" s="212" t="s">
        <v>189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ht="30.6" outlineLevel="1" x14ac:dyDescent="0.25">
      <c r="A182" s="252">
        <v>59</v>
      </c>
      <c r="B182" s="253" t="s">
        <v>329</v>
      </c>
      <c r="C182" s="262" t="s">
        <v>330</v>
      </c>
      <c r="D182" s="254" t="s">
        <v>302</v>
      </c>
      <c r="E182" s="255">
        <v>2</v>
      </c>
      <c r="F182" s="256"/>
      <c r="G182" s="257">
        <f>ROUND(E182*F182,2)</f>
        <v>0</v>
      </c>
      <c r="H182" s="234"/>
      <c r="I182" s="233">
        <f>ROUND(E182*H182,2)</f>
        <v>0</v>
      </c>
      <c r="J182" s="234"/>
      <c r="K182" s="233">
        <f>ROUND(E182*J182,2)</f>
        <v>0</v>
      </c>
      <c r="L182" s="233">
        <v>21</v>
      </c>
      <c r="M182" s="233">
        <f>G182*(1+L182/100)</f>
        <v>0</v>
      </c>
      <c r="N182" s="232">
        <v>0.105</v>
      </c>
      <c r="O182" s="232">
        <f>ROUND(E182*N182,2)</f>
        <v>0.21</v>
      </c>
      <c r="P182" s="232">
        <v>0</v>
      </c>
      <c r="Q182" s="232">
        <f>ROUND(E182*P182,2)</f>
        <v>0</v>
      </c>
      <c r="R182" s="233"/>
      <c r="S182" s="233" t="s">
        <v>127</v>
      </c>
      <c r="T182" s="233" t="s">
        <v>197</v>
      </c>
      <c r="U182" s="233">
        <v>5.6192099999999998</v>
      </c>
      <c r="V182" s="233">
        <f>ROUND(E182*U182,2)</f>
        <v>11.24</v>
      </c>
      <c r="W182" s="233"/>
      <c r="X182" s="233" t="s">
        <v>303</v>
      </c>
      <c r="Y182" s="233" t="s">
        <v>129</v>
      </c>
      <c r="Z182" s="212"/>
      <c r="AA182" s="212"/>
      <c r="AB182" s="212"/>
      <c r="AC182" s="212"/>
      <c r="AD182" s="212"/>
      <c r="AE182" s="212"/>
      <c r="AF182" s="212"/>
      <c r="AG182" s="212" t="s">
        <v>304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30.6" outlineLevel="1" x14ac:dyDescent="0.25">
      <c r="A183" s="246">
        <v>60</v>
      </c>
      <c r="B183" s="247" t="s">
        <v>331</v>
      </c>
      <c r="C183" s="260" t="s">
        <v>332</v>
      </c>
      <c r="D183" s="248" t="s">
        <v>302</v>
      </c>
      <c r="E183" s="249">
        <v>1</v>
      </c>
      <c r="F183" s="250"/>
      <c r="G183" s="251">
        <f>ROUND(E183*F183,2)</f>
        <v>0</v>
      </c>
      <c r="H183" s="234"/>
      <c r="I183" s="233">
        <f>ROUND(E183*H183,2)</f>
        <v>0</v>
      </c>
      <c r="J183" s="234"/>
      <c r="K183" s="233">
        <f>ROUND(E183*J183,2)</f>
        <v>0</v>
      </c>
      <c r="L183" s="233">
        <v>21</v>
      </c>
      <c r="M183" s="233">
        <f>G183*(1+L183/100)</f>
        <v>0</v>
      </c>
      <c r="N183" s="232">
        <v>0</v>
      </c>
      <c r="O183" s="232">
        <f>ROUND(E183*N183,2)</f>
        <v>0</v>
      </c>
      <c r="P183" s="232">
        <v>0</v>
      </c>
      <c r="Q183" s="232">
        <f>ROUND(E183*P183,2)</f>
        <v>0</v>
      </c>
      <c r="R183" s="233"/>
      <c r="S183" s="233" t="s">
        <v>196</v>
      </c>
      <c r="T183" s="233" t="s">
        <v>197</v>
      </c>
      <c r="U183" s="233">
        <v>0</v>
      </c>
      <c r="V183" s="233">
        <f>ROUND(E183*U183,2)</f>
        <v>0</v>
      </c>
      <c r="W183" s="233"/>
      <c r="X183" s="233" t="s">
        <v>303</v>
      </c>
      <c r="Y183" s="233" t="s">
        <v>129</v>
      </c>
      <c r="Z183" s="212"/>
      <c r="AA183" s="212"/>
      <c r="AB183" s="212"/>
      <c r="AC183" s="212"/>
      <c r="AD183" s="212"/>
      <c r="AE183" s="212"/>
      <c r="AF183" s="212"/>
      <c r="AG183" s="212" t="s">
        <v>304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5">
      <c r="A184" s="229">
        <v>61</v>
      </c>
      <c r="B184" s="230" t="s">
        <v>333</v>
      </c>
      <c r="C184" s="263" t="s">
        <v>334</v>
      </c>
      <c r="D184" s="231" t="s">
        <v>0</v>
      </c>
      <c r="E184" s="258"/>
      <c r="F184" s="234"/>
      <c r="G184" s="233">
        <f>ROUND(E184*F184,2)</f>
        <v>0</v>
      </c>
      <c r="H184" s="234"/>
      <c r="I184" s="233">
        <f>ROUND(E184*H184,2)</f>
        <v>0</v>
      </c>
      <c r="J184" s="234"/>
      <c r="K184" s="233">
        <f>ROUND(E184*J184,2)</f>
        <v>0</v>
      </c>
      <c r="L184" s="233">
        <v>21</v>
      </c>
      <c r="M184" s="233">
        <f>G184*(1+L184/100)</f>
        <v>0</v>
      </c>
      <c r="N184" s="232">
        <v>0</v>
      </c>
      <c r="O184" s="232">
        <f>ROUND(E184*N184,2)</f>
        <v>0</v>
      </c>
      <c r="P184" s="232">
        <v>0</v>
      </c>
      <c r="Q184" s="232">
        <f>ROUND(E184*P184,2)</f>
        <v>0</v>
      </c>
      <c r="R184" s="233"/>
      <c r="S184" s="233" t="s">
        <v>127</v>
      </c>
      <c r="T184" s="233" t="s">
        <v>197</v>
      </c>
      <c r="U184" s="233">
        <v>0</v>
      </c>
      <c r="V184" s="233">
        <f>ROUND(E184*U184,2)</f>
        <v>0</v>
      </c>
      <c r="W184" s="233"/>
      <c r="X184" s="233" t="s">
        <v>289</v>
      </c>
      <c r="Y184" s="233" t="s">
        <v>129</v>
      </c>
      <c r="Z184" s="212"/>
      <c r="AA184" s="212"/>
      <c r="AB184" s="212"/>
      <c r="AC184" s="212"/>
      <c r="AD184" s="212"/>
      <c r="AE184" s="212"/>
      <c r="AF184" s="212"/>
      <c r="AG184" s="212" t="s">
        <v>290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x14ac:dyDescent="0.25">
      <c r="A185" s="239" t="s">
        <v>122</v>
      </c>
      <c r="B185" s="240" t="s">
        <v>79</v>
      </c>
      <c r="C185" s="259" t="s">
        <v>80</v>
      </c>
      <c r="D185" s="241"/>
      <c r="E185" s="242"/>
      <c r="F185" s="243"/>
      <c r="G185" s="244">
        <f>SUMIF(AG186:AG186,"&lt;&gt;NOR",G186:G186)</f>
        <v>0</v>
      </c>
      <c r="H185" s="238"/>
      <c r="I185" s="238">
        <f>SUM(I186:I186)</f>
        <v>0</v>
      </c>
      <c r="J185" s="238"/>
      <c r="K185" s="238">
        <f>SUM(K186:K186)</f>
        <v>0</v>
      </c>
      <c r="L185" s="238"/>
      <c r="M185" s="238">
        <f>SUM(M186:M186)</f>
        <v>0</v>
      </c>
      <c r="N185" s="237"/>
      <c r="O185" s="237">
        <f>SUM(O186:O186)</f>
        <v>0.03</v>
      </c>
      <c r="P185" s="237"/>
      <c r="Q185" s="237">
        <f>SUM(Q186:Q186)</f>
        <v>0</v>
      </c>
      <c r="R185" s="238"/>
      <c r="S185" s="238"/>
      <c r="T185" s="238"/>
      <c r="U185" s="238"/>
      <c r="V185" s="238">
        <f>SUM(V186:V186)</f>
        <v>128.18</v>
      </c>
      <c r="W185" s="238"/>
      <c r="X185" s="238"/>
      <c r="Y185" s="238"/>
      <c r="AG185" t="s">
        <v>123</v>
      </c>
    </row>
    <row r="186" spans="1:60" ht="20.399999999999999" outlineLevel="1" x14ac:dyDescent="0.25">
      <c r="A186" s="252">
        <v>62</v>
      </c>
      <c r="B186" s="253" t="s">
        <v>335</v>
      </c>
      <c r="C186" s="262" t="s">
        <v>336</v>
      </c>
      <c r="D186" s="254" t="s">
        <v>337</v>
      </c>
      <c r="E186" s="255">
        <v>580</v>
      </c>
      <c r="F186" s="256"/>
      <c r="G186" s="257">
        <f>ROUND(E186*F186,2)</f>
        <v>0</v>
      </c>
      <c r="H186" s="234"/>
      <c r="I186" s="233">
        <f>ROUND(E186*H186,2)</f>
        <v>0</v>
      </c>
      <c r="J186" s="234"/>
      <c r="K186" s="233">
        <f>ROUND(E186*J186,2)</f>
        <v>0</v>
      </c>
      <c r="L186" s="233">
        <v>21</v>
      </c>
      <c r="M186" s="233">
        <f>G186*(1+L186/100)</f>
        <v>0</v>
      </c>
      <c r="N186" s="232">
        <v>6.0000000000000002E-5</v>
      </c>
      <c r="O186" s="232">
        <f>ROUND(E186*N186,2)</f>
        <v>0.03</v>
      </c>
      <c r="P186" s="232">
        <v>0</v>
      </c>
      <c r="Q186" s="232">
        <f>ROUND(E186*P186,2)</f>
        <v>0</v>
      </c>
      <c r="R186" s="233"/>
      <c r="S186" s="233" t="s">
        <v>127</v>
      </c>
      <c r="T186" s="233" t="s">
        <v>127</v>
      </c>
      <c r="U186" s="233">
        <v>0.221</v>
      </c>
      <c r="V186" s="233">
        <f>ROUND(E186*U186,2)</f>
        <v>128.18</v>
      </c>
      <c r="W186" s="233"/>
      <c r="X186" s="233" t="s">
        <v>128</v>
      </c>
      <c r="Y186" s="233" t="s">
        <v>129</v>
      </c>
      <c r="Z186" s="212"/>
      <c r="AA186" s="212"/>
      <c r="AB186" s="212"/>
      <c r="AC186" s="212"/>
      <c r="AD186" s="212"/>
      <c r="AE186" s="212"/>
      <c r="AF186" s="212"/>
      <c r="AG186" s="212" t="s">
        <v>130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x14ac:dyDescent="0.25">
      <c r="A187" s="239" t="s">
        <v>122</v>
      </c>
      <c r="B187" s="240" t="s">
        <v>81</v>
      </c>
      <c r="C187" s="259" t="s">
        <v>82</v>
      </c>
      <c r="D187" s="241"/>
      <c r="E187" s="242"/>
      <c r="F187" s="243"/>
      <c r="G187" s="244">
        <f>SUMIF(AG188:AG238,"&lt;&gt;NOR",G188:G238)</f>
        <v>0</v>
      </c>
      <c r="H187" s="238"/>
      <c r="I187" s="238">
        <f>SUM(I188:I238)</f>
        <v>0</v>
      </c>
      <c r="J187" s="238"/>
      <c r="K187" s="238">
        <f>SUM(K188:K238)</f>
        <v>0</v>
      </c>
      <c r="L187" s="238"/>
      <c r="M187" s="238">
        <f>SUM(M188:M238)</f>
        <v>0</v>
      </c>
      <c r="N187" s="237"/>
      <c r="O187" s="237">
        <f>SUM(O188:O238)</f>
        <v>4.4000000000000004</v>
      </c>
      <c r="P187" s="237"/>
      <c r="Q187" s="237">
        <f>SUM(Q188:Q238)</f>
        <v>0</v>
      </c>
      <c r="R187" s="238"/>
      <c r="S187" s="238"/>
      <c r="T187" s="238"/>
      <c r="U187" s="238"/>
      <c r="V187" s="238">
        <f>SUM(V188:V238)</f>
        <v>393.79</v>
      </c>
      <c r="W187" s="238"/>
      <c r="X187" s="238"/>
      <c r="Y187" s="238"/>
      <c r="AG187" t="s">
        <v>123</v>
      </c>
    </row>
    <row r="188" spans="1:60" outlineLevel="1" x14ac:dyDescent="0.25">
      <c r="A188" s="246">
        <v>63</v>
      </c>
      <c r="B188" s="247" t="s">
        <v>338</v>
      </c>
      <c r="C188" s="260" t="s">
        <v>339</v>
      </c>
      <c r="D188" s="248" t="s">
        <v>126</v>
      </c>
      <c r="E188" s="249">
        <v>144.3793</v>
      </c>
      <c r="F188" s="250"/>
      <c r="G188" s="251">
        <f>ROUND(E188*F188,2)</f>
        <v>0</v>
      </c>
      <c r="H188" s="234"/>
      <c r="I188" s="233">
        <f>ROUND(E188*H188,2)</f>
        <v>0</v>
      </c>
      <c r="J188" s="234"/>
      <c r="K188" s="233">
        <f>ROUND(E188*J188,2)</f>
        <v>0</v>
      </c>
      <c r="L188" s="233">
        <v>21</v>
      </c>
      <c r="M188" s="233">
        <f>G188*(1+L188/100)</f>
        <v>0</v>
      </c>
      <c r="N188" s="232">
        <v>3.2000000000000003E-4</v>
      </c>
      <c r="O188" s="232">
        <f>ROUND(E188*N188,2)</f>
        <v>0.05</v>
      </c>
      <c r="P188" s="232">
        <v>0</v>
      </c>
      <c r="Q188" s="232">
        <f>ROUND(E188*P188,2)</f>
        <v>0</v>
      </c>
      <c r="R188" s="233"/>
      <c r="S188" s="233" t="s">
        <v>127</v>
      </c>
      <c r="T188" s="233" t="s">
        <v>127</v>
      </c>
      <c r="U188" s="233">
        <v>7.0000000000000007E-2</v>
      </c>
      <c r="V188" s="233">
        <f>ROUND(E188*U188,2)</f>
        <v>10.11</v>
      </c>
      <c r="W188" s="233"/>
      <c r="X188" s="233" t="s">
        <v>128</v>
      </c>
      <c r="Y188" s="233" t="s">
        <v>129</v>
      </c>
      <c r="Z188" s="212"/>
      <c r="AA188" s="212"/>
      <c r="AB188" s="212"/>
      <c r="AC188" s="212"/>
      <c r="AD188" s="212"/>
      <c r="AE188" s="212"/>
      <c r="AF188" s="212"/>
      <c r="AG188" s="212" t="s">
        <v>130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5">
      <c r="A189" s="229"/>
      <c r="B189" s="230"/>
      <c r="C189" s="261" t="s">
        <v>293</v>
      </c>
      <c r="D189" s="235"/>
      <c r="E189" s="236">
        <v>29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132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5">
      <c r="A190" s="229"/>
      <c r="B190" s="230"/>
      <c r="C190" s="261" t="s">
        <v>213</v>
      </c>
      <c r="D190" s="235"/>
      <c r="E190" s="236">
        <v>8.8643999999999998</v>
      </c>
      <c r="F190" s="233"/>
      <c r="G190" s="23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132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20.399999999999999" outlineLevel="3" x14ac:dyDescent="0.25">
      <c r="A191" s="229"/>
      <c r="B191" s="230"/>
      <c r="C191" s="261" t="s">
        <v>214</v>
      </c>
      <c r="D191" s="235"/>
      <c r="E191" s="236">
        <v>16.665199999999999</v>
      </c>
      <c r="F191" s="233"/>
      <c r="G191" s="233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132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5">
      <c r="A192" s="229"/>
      <c r="B192" s="230"/>
      <c r="C192" s="261" t="s">
        <v>215</v>
      </c>
      <c r="D192" s="235"/>
      <c r="E192" s="236">
        <v>19.367999999999999</v>
      </c>
      <c r="F192" s="233"/>
      <c r="G192" s="233"/>
      <c r="H192" s="233"/>
      <c r="I192" s="233"/>
      <c r="J192" s="233"/>
      <c r="K192" s="233"/>
      <c r="L192" s="233"/>
      <c r="M192" s="233"/>
      <c r="N192" s="232"/>
      <c r="O192" s="232"/>
      <c r="P192" s="232"/>
      <c r="Q192" s="232"/>
      <c r="R192" s="233"/>
      <c r="S192" s="233"/>
      <c r="T192" s="233"/>
      <c r="U192" s="233"/>
      <c r="V192" s="233"/>
      <c r="W192" s="233"/>
      <c r="X192" s="233"/>
      <c r="Y192" s="233"/>
      <c r="Z192" s="212"/>
      <c r="AA192" s="212"/>
      <c r="AB192" s="212"/>
      <c r="AC192" s="212"/>
      <c r="AD192" s="212"/>
      <c r="AE192" s="212"/>
      <c r="AF192" s="212"/>
      <c r="AG192" s="212" t="s">
        <v>132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5">
      <c r="A193" s="229"/>
      <c r="B193" s="230"/>
      <c r="C193" s="261" t="s">
        <v>216</v>
      </c>
      <c r="D193" s="235"/>
      <c r="E193" s="236">
        <v>23.715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132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5">
      <c r="A194" s="229"/>
      <c r="B194" s="230"/>
      <c r="C194" s="261" t="s">
        <v>217</v>
      </c>
      <c r="D194" s="235"/>
      <c r="E194" s="236">
        <v>31.435500000000001</v>
      </c>
      <c r="F194" s="233"/>
      <c r="G194" s="233"/>
      <c r="H194" s="233"/>
      <c r="I194" s="233"/>
      <c r="J194" s="233"/>
      <c r="K194" s="233"/>
      <c r="L194" s="233"/>
      <c r="M194" s="233"/>
      <c r="N194" s="232"/>
      <c r="O194" s="232"/>
      <c r="P194" s="232"/>
      <c r="Q194" s="232"/>
      <c r="R194" s="233"/>
      <c r="S194" s="233"/>
      <c r="T194" s="233"/>
      <c r="U194" s="233"/>
      <c r="V194" s="233"/>
      <c r="W194" s="233"/>
      <c r="X194" s="233"/>
      <c r="Y194" s="233"/>
      <c r="Z194" s="212"/>
      <c r="AA194" s="212"/>
      <c r="AB194" s="212"/>
      <c r="AC194" s="212"/>
      <c r="AD194" s="212"/>
      <c r="AE194" s="212"/>
      <c r="AF194" s="212"/>
      <c r="AG194" s="212" t="s">
        <v>132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5">
      <c r="A195" s="229"/>
      <c r="B195" s="230"/>
      <c r="C195" s="261" t="s">
        <v>218</v>
      </c>
      <c r="D195" s="235"/>
      <c r="E195" s="236">
        <v>1.76</v>
      </c>
      <c r="F195" s="233"/>
      <c r="G195" s="233"/>
      <c r="H195" s="233"/>
      <c r="I195" s="233"/>
      <c r="J195" s="233"/>
      <c r="K195" s="233"/>
      <c r="L195" s="233"/>
      <c r="M195" s="233"/>
      <c r="N195" s="232"/>
      <c r="O195" s="232"/>
      <c r="P195" s="232"/>
      <c r="Q195" s="232"/>
      <c r="R195" s="233"/>
      <c r="S195" s="233"/>
      <c r="T195" s="233"/>
      <c r="U195" s="233"/>
      <c r="V195" s="233"/>
      <c r="W195" s="233"/>
      <c r="X195" s="233"/>
      <c r="Y195" s="233"/>
      <c r="Z195" s="212"/>
      <c r="AA195" s="212"/>
      <c r="AB195" s="212"/>
      <c r="AC195" s="212"/>
      <c r="AD195" s="212"/>
      <c r="AE195" s="212"/>
      <c r="AF195" s="212"/>
      <c r="AG195" s="212" t="s">
        <v>132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5">
      <c r="A196" s="229"/>
      <c r="B196" s="230"/>
      <c r="C196" s="261" t="s">
        <v>219</v>
      </c>
      <c r="D196" s="235"/>
      <c r="E196" s="236">
        <v>5.12</v>
      </c>
      <c r="F196" s="233"/>
      <c r="G196" s="233"/>
      <c r="H196" s="233"/>
      <c r="I196" s="233"/>
      <c r="J196" s="233"/>
      <c r="K196" s="233"/>
      <c r="L196" s="233"/>
      <c r="M196" s="233"/>
      <c r="N196" s="232"/>
      <c r="O196" s="232"/>
      <c r="P196" s="232"/>
      <c r="Q196" s="232"/>
      <c r="R196" s="233"/>
      <c r="S196" s="233"/>
      <c r="T196" s="233"/>
      <c r="U196" s="233"/>
      <c r="V196" s="233"/>
      <c r="W196" s="233"/>
      <c r="X196" s="233"/>
      <c r="Y196" s="233"/>
      <c r="Z196" s="212"/>
      <c r="AA196" s="212"/>
      <c r="AB196" s="212"/>
      <c r="AC196" s="212"/>
      <c r="AD196" s="212"/>
      <c r="AE196" s="212"/>
      <c r="AF196" s="212"/>
      <c r="AG196" s="212" t="s">
        <v>132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5">
      <c r="A197" s="229"/>
      <c r="B197" s="230"/>
      <c r="C197" s="261" t="s">
        <v>220</v>
      </c>
      <c r="D197" s="235"/>
      <c r="E197" s="236">
        <v>8.4512</v>
      </c>
      <c r="F197" s="233"/>
      <c r="G197" s="233"/>
      <c r="H197" s="233"/>
      <c r="I197" s="233"/>
      <c r="J197" s="233"/>
      <c r="K197" s="233"/>
      <c r="L197" s="233"/>
      <c r="M197" s="233"/>
      <c r="N197" s="232"/>
      <c r="O197" s="232"/>
      <c r="P197" s="232"/>
      <c r="Q197" s="232"/>
      <c r="R197" s="233"/>
      <c r="S197" s="233"/>
      <c r="T197" s="233"/>
      <c r="U197" s="233"/>
      <c r="V197" s="233"/>
      <c r="W197" s="233"/>
      <c r="X197" s="233"/>
      <c r="Y197" s="233"/>
      <c r="Z197" s="212"/>
      <c r="AA197" s="212"/>
      <c r="AB197" s="212"/>
      <c r="AC197" s="212"/>
      <c r="AD197" s="212"/>
      <c r="AE197" s="212"/>
      <c r="AF197" s="212"/>
      <c r="AG197" s="212" t="s">
        <v>132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0.399999999999999" outlineLevel="1" x14ac:dyDescent="0.25">
      <c r="A198" s="246">
        <v>64</v>
      </c>
      <c r="B198" s="247" t="s">
        <v>340</v>
      </c>
      <c r="C198" s="260" t="s">
        <v>341</v>
      </c>
      <c r="D198" s="248" t="s">
        <v>161</v>
      </c>
      <c r="E198" s="249">
        <v>140.215</v>
      </c>
      <c r="F198" s="250"/>
      <c r="G198" s="251">
        <f>ROUND(E198*F198,2)</f>
        <v>0</v>
      </c>
      <c r="H198" s="234"/>
      <c r="I198" s="233">
        <f>ROUND(E198*H198,2)</f>
        <v>0</v>
      </c>
      <c r="J198" s="234"/>
      <c r="K198" s="233">
        <f>ROUND(E198*J198,2)</f>
        <v>0</v>
      </c>
      <c r="L198" s="233">
        <v>21</v>
      </c>
      <c r="M198" s="233">
        <f>G198*(1+L198/100)</f>
        <v>0</v>
      </c>
      <c r="N198" s="232">
        <v>3.2000000000000003E-4</v>
      </c>
      <c r="O198" s="232">
        <f>ROUND(E198*N198,2)</f>
        <v>0.04</v>
      </c>
      <c r="P198" s="232">
        <v>0</v>
      </c>
      <c r="Q198" s="232">
        <f>ROUND(E198*P198,2)</f>
        <v>0</v>
      </c>
      <c r="R198" s="233"/>
      <c r="S198" s="233" t="s">
        <v>127</v>
      </c>
      <c r="T198" s="233" t="s">
        <v>127</v>
      </c>
      <c r="U198" s="233">
        <v>0.23599999999999999</v>
      </c>
      <c r="V198" s="233">
        <f>ROUND(E198*U198,2)</f>
        <v>33.090000000000003</v>
      </c>
      <c r="W198" s="233"/>
      <c r="X198" s="233" t="s">
        <v>128</v>
      </c>
      <c r="Y198" s="233" t="s">
        <v>129</v>
      </c>
      <c r="Z198" s="212"/>
      <c r="AA198" s="212"/>
      <c r="AB198" s="212"/>
      <c r="AC198" s="212"/>
      <c r="AD198" s="212"/>
      <c r="AE198" s="212"/>
      <c r="AF198" s="212"/>
      <c r="AG198" s="212" t="s">
        <v>130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2" x14ac:dyDescent="0.25">
      <c r="A199" s="229"/>
      <c r="B199" s="230"/>
      <c r="C199" s="261" t="s">
        <v>342</v>
      </c>
      <c r="D199" s="235"/>
      <c r="E199" s="236">
        <v>7.21</v>
      </c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132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30.6" outlineLevel="3" x14ac:dyDescent="0.25">
      <c r="A200" s="229"/>
      <c r="B200" s="230"/>
      <c r="C200" s="261" t="s">
        <v>343</v>
      </c>
      <c r="D200" s="235"/>
      <c r="E200" s="236">
        <v>63.94</v>
      </c>
      <c r="F200" s="233"/>
      <c r="G200" s="233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132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5">
      <c r="A201" s="229"/>
      <c r="B201" s="230"/>
      <c r="C201" s="261" t="s">
        <v>344</v>
      </c>
      <c r="D201" s="235"/>
      <c r="E201" s="236">
        <v>19.13</v>
      </c>
      <c r="F201" s="233"/>
      <c r="G201" s="233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132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5">
      <c r="A202" s="229"/>
      <c r="B202" s="230"/>
      <c r="C202" s="261" t="s">
        <v>345</v>
      </c>
      <c r="D202" s="235"/>
      <c r="E202" s="236">
        <v>11.5</v>
      </c>
      <c r="F202" s="233"/>
      <c r="G202" s="233"/>
      <c r="H202" s="233"/>
      <c r="I202" s="233"/>
      <c r="J202" s="233"/>
      <c r="K202" s="233"/>
      <c r="L202" s="233"/>
      <c r="M202" s="233"/>
      <c r="N202" s="232"/>
      <c r="O202" s="232"/>
      <c r="P202" s="232"/>
      <c r="Q202" s="232"/>
      <c r="R202" s="233"/>
      <c r="S202" s="233"/>
      <c r="T202" s="233"/>
      <c r="U202" s="233"/>
      <c r="V202" s="233"/>
      <c r="W202" s="233"/>
      <c r="X202" s="233"/>
      <c r="Y202" s="233"/>
      <c r="Z202" s="212"/>
      <c r="AA202" s="212"/>
      <c r="AB202" s="212"/>
      <c r="AC202" s="212"/>
      <c r="AD202" s="212"/>
      <c r="AE202" s="212"/>
      <c r="AF202" s="212"/>
      <c r="AG202" s="212" t="s">
        <v>132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0.399999999999999" outlineLevel="3" x14ac:dyDescent="0.25">
      <c r="A203" s="229"/>
      <c r="B203" s="230"/>
      <c r="C203" s="261" t="s">
        <v>346</v>
      </c>
      <c r="D203" s="235"/>
      <c r="E203" s="236">
        <v>29.835000000000001</v>
      </c>
      <c r="F203" s="233"/>
      <c r="G203" s="23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132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5">
      <c r="A204" s="229"/>
      <c r="B204" s="230"/>
      <c r="C204" s="261" t="s">
        <v>347</v>
      </c>
      <c r="D204" s="235"/>
      <c r="E204" s="236">
        <v>8.6</v>
      </c>
      <c r="F204" s="233"/>
      <c r="G204" s="233"/>
      <c r="H204" s="233"/>
      <c r="I204" s="233"/>
      <c r="J204" s="233"/>
      <c r="K204" s="233"/>
      <c r="L204" s="233"/>
      <c r="M204" s="233"/>
      <c r="N204" s="232"/>
      <c r="O204" s="232"/>
      <c r="P204" s="232"/>
      <c r="Q204" s="232"/>
      <c r="R204" s="233"/>
      <c r="S204" s="233"/>
      <c r="T204" s="233"/>
      <c r="U204" s="233"/>
      <c r="V204" s="233"/>
      <c r="W204" s="233"/>
      <c r="X204" s="233"/>
      <c r="Y204" s="233"/>
      <c r="Z204" s="212"/>
      <c r="AA204" s="212"/>
      <c r="AB204" s="212"/>
      <c r="AC204" s="212"/>
      <c r="AD204" s="212"/>
      <c r="AE204" s="212"/>
      <c r="AF204" s="212"/>
      <c r="AG204" s="212" t="s">
        <v>132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5">
      <c r="A205" s="246">
        <v>65</v>
      </c>
      <c r="B205" s="247" t="s">
        <v>348</v>
      </c>
      <c r="C205" s="260" t="s">
        <v>349</v>
      </c>
      <c r="D205" s="248" t="s">
        <v>161</v>
      </c>
      <c r="E205" s="249">
        <v>140.215</v>
      </c>
      <c r="F205" s="250"/>
      <c r="G205" s="251">
        <f>ROUND(E205*F205,2)</f>
        <v>0</v>
      </c>
      <c r="H205" s="234"/>
      <c r="I205" s="233">
        <f>ROUND(E205*H205,2)</f>
        <v>0</v>
      </c>
      <c r="J205" s="234"/>
      <c r="K205" s="233">
        <f>ROUND(E205*J205,2)</f>
        <v>0</v>
      </c>
      <c r="L205" s="233">
        <v>21</v>
      </c>
      <c r="M205" s="233">
        <f>G205*(1+L205/100)</f>
        <v>0</v>
      </c>
      <c r="N205" s="232">
        <v>0</v>
      </c>
      <c r="O205" s="232">
        <f>ROUND(E205*N205,2)</f>
        <v>0</v>
      </c>
      <c r="P205" s="232">
        <v>0</v>
      </c>
      <c r="Q205" s="232">
        <f>ROUND(E205*P205,2)</f>
        <v>0</v>
      </c>
      <c r="R205" s="233"/>
      <c r="S205" s="233" t="s">
        <v>127</v>
      </c>
      <c r="T205" s="233" t="s">
        <v>127</v>
      </c>
      <c r="U205" s="233">
        <v>0.154</v>
      </c>
      <c r="V205" s="233">
        <f>ROUND(E205*U205,2)</f>
        <v>21.59</v>
      </c>
      <c r="W205" s="233"/>
      <c r="X205" s="233" t="s">
        <v>128</v>
      </c>
      <c r="Y205" s="233" t="s">
        <v>129</v>
      </c>
      <c r="Z205" s="212"/>
      <c r="AA205" s="212"/>
      <c r="AB205" s="212"/>
      <c r="AC205" s="212"/>
      <c r="AD205" s="212"/>
      <c r="AE205" s="212"/>
      <c r="AF205" s="212"/>
      <c r="AG205" s="212" t="s">
        <v>350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25">
      <c r="A206" s="229"/>
      <c r="B206" s="230"/>
      <c r="C206" s="261" t="s">
        <v>351</v>
      </c>
      <c r="D206" s="235"/>
      <c r="E206" s="236">
        <v>140.215</v>
      </c>
      <c r="F206" s="233"/>
      <c r="G206" s="233"/>
      <c r="H206" s="233"/>
      <c r="I206" s="233"/>
      <c r="J206" s="233"/>
      <c r="K206" s="233"/>
      <c r="L206" s="233"/>
      <c r="M206" s="233"/>
      <c r="N206" s="232"/>
      <c r="O206" s="232"/>
      <c r="P206" s="232"/>
      <c r="Q206" s="232"/>
      <c r="R206" s="233"/>
      <c r="S206" s="233"/>
      <c r="T206" s="233"/>
      <c r="U206" s="233"/>
      <c r="V206" s="233"/>
      <c r="W206" s="233"/>
      <c r="X206" s="233"/>
      <c r="Y206" s="233"/>
      <c r="Z206" s="212"/>
      <c r="AA206" s="212"/>
      <c r="AB206" s="212"/>
      <c r="AC206" s="212"/>
      <c r="AD206" s="212"/>
      <c r="AE206" s="212"/>
      <c r="AF206" s="212"/>
      <c r="AG206" s="212" t="s">
        <v>132</v>
      </c>
      <c r="AH206" s="212">
        <v>5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0.399999999999999" outlineLevel="1" x14ac:dyDescent="0.25">
      <c r="A207" s="246">
        <v>66</v>
      </c>
      <c r="B207" s="247" t="s">
        <v>352</v>
      </c>
      <c r="C207" s="260" t="s">
        <v>353</v>
      </c>
      <c r="D207" s="248" t="s">
        <v>126</v>
      </c>
      <c r="E207" s="249">
        <v>144.3793</v>
      </c>
      <c r="F207" s="250"/>
      <c r="G207" s="251">
        <f>ROUND(E207*F207,2)</f>
        <v>0</v>
      </c>
      <c r="H207" s="234"/>
      <c r="I207" s="233">
        <f>ROUND(E207*H207,2)</f>
        <v>0</v>
      </c>
      <c r="J207" s="234"/>
      <c r="K207" s="233">
        <f>ROUND(E207*J207,2)</f>
        <v>0</v>
      </c>
      <c r="L207" s="233">
        <v>21</v>
      </c>
      <c r="M207" s="233">
        <f>G207*(1+L207/100)</f>
        <v>0</v>
      </c>
      <c r="N207" s="232">
        <v>8.5100000000000002E-3</v>
      </c>
      <c r="O207" s="232">
        <f>ROUND(E207*N207,2)</f>
        <v>1.23</v>
      </c>
      <c r="P207" s="232">
        <v>0</v>
      </c>
      <c r="Q207" s="232">
        <f>ROUND(E207*P207,2)</f>
        <v>0</v>
      </c>
      <c r="R207" s="233"/>
      <c r="S207" s="233" t="s">
        <v>127</v>
      </c>
      <c r="T207" s="233" t="s">
        <v>127</v>
      </c>
      <c r="U207" s="233">
        <v>2.14</v>
      </c>
      <c r="V207" s="233">
        <f>ROUND(E207*U207,2)</f>
        <v>308.97000000000003</v>
      </c>
      <c r="W207" s="233"/>
      <c r="X207" s="233" t="s">
        <v>128</v>
      </c>
      <c r="Y207" s="233" t="s">
        <v>129</v>
      </c>
      <c r="Z207" s="212"/>
      <c r="AA207" s="212"/>
      <c r="AB207" s="212"/>
      <c r="AC207" s="212"/>
      <c r="AD207" s="212"/>
      <c r="AE207" s="212"/>
      <c r="AF207" s="212"/>
      <c r="AG207" s="212" t="s">
        <v>130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25">
      <c r="A208" s="229"/>
      <c r="B208" s="230"/>
      <c r="C208" s="261" t="s">
        <v>354</v>
      </c>
      <c r="D208" s="235"/>
      <c r="E208" s="236">
        <v>144.3793</v>
      </c>
      <c r="F208" s="233"/>
      <c r="G208" s="233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132</v>
      </c>
      <c r="AH208" s="212">
        <v>5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5">
      <c r="A209" s="246">
        <v>67</v>
      </c>
      <c r="B209" s="247" t="s">
        <v>355</v>
      </c>
      <c r="C209" s="260" t="s">
        <v>356</v>
      </c>
      <c r="D209" s="248" t="s">
        <v>161</v>
      </c>
      <c r="E209" s="249">
        <v>155.41499999999999</v>
      </c>
      <c r="F209" s="250"/>
      <c r="G209" s="251">
        <f>ROUND(E209*F209,2)</f>
        <v>0</v>
      </c>
      <c r="H209" s="234"/>
      <c r="I209" s="233">
        <f>ROUND(E209*H209,2)</f>
        <v>0</v>
      </c>
      <c r="J209" s="234"/>
      <c r="K209" s="233">
        <f>ROUND(E209*J209,2)</f>
        <v>0</v>
      </c>
      <c r="L209" s="233">
        <v>21</v>
      </c>
      <c r="M209" s="233">
        <f>G209*(1+L209/100)</f>
        <v>0</v>
      </c>
      <c r="N209" s="232">
        <v>4.0000000000000003E-5</v>
      </c>
      <c r="O209" s="232">
        <f>ROUND(E209*N209,2)</f>
        <v>0.01</v>
      </c>
      <c r="P209" s="232">
        <v>0</v>
      </c>
      <c r="Q209" s="232">
        <f>ROUND(E209*P209,2)</f>
        <v>0</v>
      </c>
      <c r="R209" s="233"/>
      <c r="S209" s="233" t="s">
        <v>127</v>
      </c>
      <c r="T209" s="233" t="s">
        <v>127</v>
      </c>
      <c r="U209" s="233">
        <v>7.0000000000000007E-2</v>
      </c>
      <c r="V209" s="233">
        <f>ROUND(E209*U209,2)</f>
        <v>10.88</v>
      </c>
      <c r="W209" s="233"/>
      <c r="X209" s="233" t="s">
        <v>128</v>
      </c>
      <c r="Y209" s="233" t="s">
        <v>129</v>
      </c>
      <c r="Z209" s="212"/>
      <c r="AA209" s="212"/>
      <c r="AB209" s="212"/>
      <c r="AC209" s="212"/>
      <c r="AD209" s="212"/>
      <c r="AE209" s="212"/>
      <c r="AF209" s="212"/>
      <c r="AG209" s="212" t="s">
        <v>130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2" x14ac:dyDescent="0.25">
      <c r="A210" s="229"/>
      <c r="B210" s="230"/>
      <c r="C210" s="261" t="s">
        <v>351</v>
      </c>
      <c r="D210" s="235"/>
      <c r="E210" s="236">
        <v>140.215</v>
      </c>
      <c r="F210" s="233"/>
      <c r="G210" s="233"/>
      <c r="H210" s="233"/>
      <c r="I210" s="233"/>
      <c r="J210" s="233"/>
      <c r="K210" s="233"/>
      <c r="L210" s="233"/>
      <c r="M210" s="233"/>
      <c r="N210" s="232"/>
      <c r="O210" s="232"/>
      <c r="P210" s="232"/>
      <c r="Q210" s="232"/>
      <c r="R210" s="233"/>
      <c r="S210" s="233"/>
      <c r="T210" s="233"/>
      <c r="U210" s="233"/>
      <c r="V210" s="233"/>
      <c r="W210" s="233"/>
      <c r="X210" s="233"/>
      <c r="Y210" s="233"/>
      <c r="Z210" s="212"/>
      <c r="AA210" s="212"/>
      <c r="AB210" s="212"/>
      <c r="AC210" s="212"/>
      <c r="AD210" s="212"/>
      <c r="AE210" s="212"/>
      <c r="AF210" s="212"/>
      <c r="AG210" s="212" t="s">
        <v>132</v>
      </c>
      <c r="AH210" s="212">
        <v>5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5">
      <c r="A211" s="229"/>
      <c r="B211" s="230"/>
      <c r="C211" s="261" t="s">
        <v>357</v>
      </c>
      <c r="D211" s="235"/>
      <c r="E211" s="236">
        <v>4.7</v>
      </c>
      <c r="F211" s="233"/>
      <c r="G211" s="233"/>
      <c r="H211" s="233"/>
      <c r="I211" s="233"/>
      <c r="J211" s="233"/>
      <c r="K211" s="233"/>
      <c r="L211" s="233"/>
      <c r="M211" s="233"/>
      <c r="N211" s="232"/>
      <c r="O211" s="232"/>
      <c r="P211" s="232"/>
      <c r="Q211" s="232"/>
      <c r="R211" s="233"/>
      <c r="S211" s="233"/>
      <c r="T211" s="233"/>
      <c r="U211" s="233"/>
      <c r="V211" s="233"/>
      <c r="W211" s="233"/>
      <c r="X211" s="233"/>
      <c r="Y211" s="233"/>
      <c r="Z211" s="212"/>
      <c r="AA211" s="212"/>
      <c r="AB211" s="212"/>
      <c r="AC211" s="212"/>
      <c r="AD211" s="212"/>
      <c r="AE211" s="212"/>
      <c r="AF211" s="212"/>
      <c r="AG211" s="212" t="s">
        <v>132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25">
      <c r="A212" s="229"/>
      <c r="B212" s="230"/>
      <c r="C212" s="261" t="s">
        <v>358</v>
      </c>
      <c r="D212" s="235"/>
      <c r="E212" s="236">
        <v>10.5</v>
      </c>
      <c r="F212" s="233"/>
      <c r="G212" s="233"/>
      <c r="H212" s="233"/>
      <c r="I212" s="233"/>
      <c r="J212" s="233"/>
      <c r="K212" s="233"/>
      <c r="L212" s="233"/>
      <c r="M212" s="233"/>
      <c r="N212" s="232"/>
      <c r="O212" s="232"/>
      <c r="P212" s="232"/>
      <c r="Q212" s="232"/>
      <c r="R212" s="233"/>
      <c r="S212" s="233"/>
      <c r="T212" s="233"/>
      <c r="U212" s="233"/>
      <c r="V212" s="233"/>
      <c r="W212" s="233"/>
      <c r="X212" s="233"/>
      <c r="Y212" s="233"/>
      <c r="Z212" s="212"/>
      <c r="AA212" s="212"/>
      <c r="AB212" s="212"/>
      <c r="AC212" s="212"/>
      <c r="AD212" s="212"/>
      <c r="AE212" s="212"/>
      <c r="AF212" s="212"/>
      <c r="AG212" s="212" t="s">
        <v>132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5">
      <c r="A213" s="246">
        <v>68</v>
      </c>
      <c r="B213" s="247" t="s">
        <v>359</v>
      </c>
      <c r="C213" s="260" t="s">
        <v>360</v>
      </c>
      <c r="D213" s="248" t="s">
        <v>126</v>
      </c>
      <c r="E213" s="249">
        <v>144.3793</v>
      </c>
      <c r="F213" s="250"/>
      <c r="G213" s="251">
        <f>ROUND(E213*F213,2)</f>
        <v>0</v>
      </c>
      <c r="H213" s="234"/>
      <c r="I213" s="233">
        <f>ROUND(E213*H213,2)</f>
        <v>0</v>
      </c>
      <c r="J213" s="234"/>
      <c r="K213" s="233">
        <f>ROUND(E213*J213,2)</f>
        <v>0</v>
      </c>
      <c r="L213" s="233">
        <v>21</v>
      </c>
      <c r="M213" s="233">
        <f>G213*(1+L213/100)</f>
        <v>0</v>
      </c>
      <c r="N213" s="232">
        <v>5.9999999999999995E-4</v>
      </c>
      <c r="O213" s="232">
        <f>ROUND(E213*N213,2)</f>
        <v>0.09</v>
      </c>
      <c r="P213" s="232">
        <v>0</v>
      </c>
      <c r="Q213" s="232">
        <f>ROUND(E213*P213,2)</f>
        <v>0</v>
      </c>
      <c r="R213" s="233"/>
      <c r="S213" s="233" t="s">
        <v>127</v>
      </c>
      <c r="T213" s="233" t="s">
        <v>127</v>
      </c>
      <c r="U213" s="233">
        <v>0</v>
      </c>
      <c r="V213" s="233">
        <f>ROUND(E213*U213,2)</f>
        <v>0</v>
      </c>
      <c r="W213" s="233"/>
      <c r="X213" s="233" t="s">
        <v>128</v>
      </c>
      <c r="Y213" s="233" t="s">
        <v>129</v>
      </c>
      <c r="Z213" s="212"/>
      <c r="AA213" s="212"/>
      <c r="AB213" s="212"/>
      <c r="AC213" s="212"/>
      <c r="AD213" s="212"/>
      <c r="AE213" s="212"/>
      <c r="AF213" s="212"/>
      <c r="AG213" s="212" t="s">
        <v>130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2" x14ac:dyDescent="0.25">
      <c r="A214" s="229"/>
      <c r="B214" s="230"/>
      <c r="C214" s="261" t="s">
        <v>361</v>
      </c>
      <c r="D214" s="235"/>
      <c r="E214" s="236">
        <v>144.3793</v>
      </c>
      <c r="F214" s="233"/>
      <c r="G214" s="233"/>
      <c r="H214" s="233"/>
      <c r="I214" s="233"/>
      <c r="J214" s="233"/>
      <c r="K214" s="233"/>
      <c r="L214" s="233"/>
      <c r="M214" s="233"/>
      <c r="N214" s="232"/>
      <c r="O214" s="232"/>
      <c r="P214" s="232"/>
      <c r="Q214" s="232"/>
      <c r="R214" s="233"/>
      <c r="S214" s="233"/>
      <c r="T214" s="233"/>
      <c r="U214" s="233"/>
      <c r="V214" s="233"/>
      <c r="W214" s="233"/>
      <c r="X214" s="233"/>
      <c r="Y214" s="233"/>
      <c r="Z214" s="212"/>
      <c r="AA214" s="212"/>
      <c r="AB214" s="212"/>
      <c r="AC214" s="212"/>
      <c r="AD214" s="212"/>
      <c r="AE214" s="212"/>
      <c r="AF214" s="212"/>
      <c r="AG214" s="212" t="s">
        <v>132</v>
      </c>
      <c r="AH214" s="212">
        <v>5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5">
      <c r="A215" s="246">
        <v>69</v>
      </c>
      <c r="B215" s="247" t="s">
        <v>362</v>
      </c>
      <c r="C215" s="260" t="s">
        <v>363</v>
      </c>
      <c r="D215" s="248" t="s">
        <v>126</v>
      </c>
      <c r="E215" s="249">
        <v>144.3793</v>
      </c>
      <c r="F215" s="250"/>
      <c r="G215" s="251">
        <f>ROUND(E215*F215,2)</f>
        <v>0</v>
      </c>
      <c r="H215" s="234"/>
      <c r="I215" s="233">
        <f>ROUND(E215*H215,2)</f>
        <v>0</v>
      </c>
      <c r="J215" s="234"/>
      <c r="K215" s="233">
        <f>ROUND(E215*J215,2)</f>
        <v>0</v>
      </c>
      <c r="L215" s="233">
        <v>21</v>
      </c>
      <c r="M215" s="233">
        <f>G215*(1+L215/100)</f>
        <v>0</v>
      </c>
      <c r="N215" s="232">
        <v>0</v>
      </c>
      <c r="O215" s="232">
        <f>ROUND(E215*N215,2)</f>
        <v>0</v>
      </c>
      <c r="P215" s="232">
        <v>0</v>
      </c>
      <c r="Q215" s="232">
        <f>ROUND(E215*P215,2)</f>
        <v>0</v>
      </c>
      <c r="R215" s="233"/>
      <c r="S215" s="233" t="s">
        <v>127</v>
      </c>
      <c r="T215" s="233" t="s">
        <v>127</v>
      </c>
      <c r="U215" s="233">
        <v>1.6E-2</v>
      </c>
      <c r="V215" s="233">
        <f>ROUND(E215*U215,2)</f>
        <v>2.31</v>
      </c>
      <c r="W215" s="233"/>
      <c r="X215" s="233" t="s">
        <v>128</v>
      </c>
      <c r="Y215" s="233" t="s">
        <v>129</v>
      </c>
      <c r="Z215" s="212"/>
      <c r="AA215" s="212"/>
      <c r="AB215" s="212"/>
      <c r="AC215" s="212"/>
      <c r="AD215" s="212"/>
      <c r="AE215" s="212"/>
      <c r="AF215" s="212"/>
      <c r="AG215" s="212" t="s">
        <v>130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2" x14ac:dyDescent="0.25">
      <c r="A216" s="229"/>
      <c r="B216" s="230"/>
      <c r="C216" s="261" t="s">
        <v>293</v>
      </c>
      <c r="D216" s="235"/>
      <c r="E216" s="236">
        <v>29</v>
      </c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132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5">
      <c r="A217" s="229"/>
      <c r="B217" s="230"/>
      <c r="C217" s="261" t="s">
        <v>213</v>
      </c>
      <c r="D217" s="235"/>
      <c r="E217" s="236">
        <v>8.8643999999999998</v>
      </c>
      <c r="F217" s="233"/>
      <c r="G217" s="233"/>
      <c r="H217" s="233"/>
      <c r="I217" s="233"/>
      <c r="J217" s="233"/>
      <c r="K217" s="233"/>
      <c r="L217" s="233"/>
      <c r="M217" s="233"/>
      <c r="N217" s="232"/>
      <c r="O217" s="232"/>
      <c r="P217" s="232"/>
      <c r="Q217" s="232"/>
      <c r="R217" s="233"/>
      <c r="S217" s="233"/>
      <c r="T217" s="233"/>
      <c r="U217" s="233"/>
      <c r="V217" s="233"/>
      <c r="W217" s="233"/>
      <c r="X217" s="233"/>
      <c r="Y217" s="233"/>
      <c r="Z217" s="212"/>
      <c r="AA217" s="212"/>
      <c r="AB217" s="212"/>
      <c r="AC217" s="212"/>
      <c r="AD217" s="212"/>
      <c r="AE217" s="212"/>
      <c r="AF217" s="212"/>
      <c r="AG217" s="212" t="s">
        <v>132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0.399999999999999" outlineLevel="3" x14ac:dyDescent="0.25">
      <c r="A218" s="229"/>
      <c r="B218" s="230"/>
      <c r="C218" s="261" t="s">
        <v>214</v>
      </c>
      <c r="D218" s="235"/>
      <c r="E218" s="236">
        <v>16.665199999999999</v>
      </c>
      <c r="F218" s="233"/>
      <c r="G218" s="233"/>
      <c r="H218" s="233"/>
      <c r="I218" s="233"/>
      <c r="J218" s="233"/>
      <c r="K218" s="233"/>
      <c r="L218" s="233"/>
      <c r="M218" s="233"/>
      <c r="N218" s="232"/>
      <c r="O218" s="232"/>
      <c r="P218" s="232"/>
      <c r="Q218" s="232"/>
      <c r="R218" s="233"/>
      <c r="S218" s="233"/>
      <c r="T218" s="233"/>
      <c r="U218" s="233"/>
      <c r="V218" s="233"/>
      <c r="W218" s="233"/>
      <c r="X218" s="233"/>
      <c r="Y218" s="233"/>
      <c r="Z218" s="212"/>
      <c r="AA218" s="212"/>
      <c r="AB218" s="212"/>
      <c r="AC218" s="212"/>
      <c r="AD218" s="212"/>
      <c r="AE218" s="212"/>
      <c r="AF218" s="212"/>
      <c r="AG218" s="212" t="s">
        <v>132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5">
      <c r="A219" s="229"/>
      <c r="B219" s="230"/>
      <c r="C219" s="261" t="s">
        <v>215</v>
      </c>
      <c r="D219" s="235"/>
      <c r="E219" s="236">
        <v>19.367999999999999</v>
      </c>
      <c r="F219" s="233"/>
      <c r="G219" s="233"/>
      <c r="H219" s="233"/>
      <c r="I219" s="233"/>
      <c r="J219" s="233"/>
      <c r="K219" s="233"/>
      <c r="L219" s="233"/>
      <c r="M219" s="233"/>
      <c r="N219" s="232"/>
      <c r="O219" s="232"/>
      <c r="P219" s="232"/>
      <c r="Q219" s="232"/>
      <c r="R219" s="233"/>
      <c r="S219" s="233"/>
      <c r="T219" s="233"/>
      <c r="U219" s="233"/>
      <c r="V219" s="233"/>
      <c r="W219" s="233"/>
      <c r="X219" s="233"/>
      <c r="Y219" s="233"/>
      <c r="Z219" s="212"/>
      <c r="AA219" s="212"/>
      <c r="AB219" s="212"/>
      <c r="AC219" s="212"/>
      <c r="AD219" s="212"/>
      <c r="AE219" s="212"/>
      <c r="AF219" s="212"/>
      <c r="AG219" s="212" t="s">
        <v>132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25">
      <c r="A220" s="229"/>
      <c r="B220" s="230"/>
      <c r="C220" s="261" t="s">
        <v>216</v>
      </c>
      <c r="D220" s="235"/>
      <c r="E220" s="236">
        <v>23.715</v>
      </c>
      <c r="F220" s="233"/>
      <c r="G220" s="233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132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3" x14ac:dyDescent="0.25">
      <c r="A221" s="229"/>
      <c r="B221" s="230"/>
      <c r="C221" s="261" t="s">
        <v>217</v>
      </c>
      <c r="D221" s="235"/>
      <c r="E221" s="236">
        <v>31.435500000000001</v>
      </c>
      <c r="F221" s="233"/>
      <c r="G221" s="233"/>
      <c r="H221" s="233"/>
      <c r="I221" s="233"/>
      <c r="J221" s="233"/>
      <c r="K221" s="233"/>
      <c r="L221" s="233"/>
      <c r="M221" s="233"/>
      <c r="N221" s="232"/>
      <c r="O221" s="232"/>
      <c r="P221" s="232"/>
      <c r="Q221" s="232"/>
      <c r="R221" s="233"/>
      <c r="S221" s="233"/>
      <c r="T221" s="233"/>
      <c r="U221" s="233"/>
      <c r="V221" s="233"/>
      <c r="W221" s="233"/>
      <c r="X221" s="233"/>
      <c r="Y221" s="233"/>
      <c r="Z221" s="212"/>
      <c r="AA221" s="212"/>
      <c r="AB221" s="212"/>
      <c r="AC221" s="212"/>
      <c r="AD221" s="212"/>
      <c r="AE221" s="212"/>
      <c r="AF221" s="212"/>
      <c r="AG221" s="212" t="s">
        <v>132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25">
      <c r="A222" s="229"/>
      <c r="B222" s="230"/>
      <c r="C222" s="261" t="s">
        <v>218</v>
      </c>
      <c r="D222" s="235"/>
      <c r="E222" s="236">
        <v>1.76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132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5">
      <c r="A223" s="229"/>
      <c r="B223" s="230"/>
      <c r="C223" s="261" t="s">
        <v>219</v>
      </c>
      <c r="D223" s="235"/>
      <c r="E223" s="236">
        <v>5.12</v>
      </c>
      <c r="F223" s="233"/>
      <c r="G223" s="233"/>
      <c r="H223" s="233"/>
      <c r="I223" s="233"/>
      <c r="J223" s="233"/>
      <c r="K223" s="233"/>
      <c r="L223" s="233"/>
      <c r="M223" s="233"/>
      <c r="N223" s="232"/>
      <c r="O223" s="232"/>
      <c r="P223" s="232"/>
      <c r="Q223" s="232"/>
      <c r="R223" s="233"/>
      <c r="S223" s="233"/>
      <c r="T223" s="233"/>
      <c r="U223" s="233"/>
      <c r="V223" s="233"/>
      <c r="W223" s="233"/>
      <c r="X223" s="233"/>
      <c r="Y223" s="233"/>
      <c r="Z223" s="212"/>
      <c r="AA223" s="212"/>
      <c r="AB223" s="212"/>
      <c r="AC223" s="212"/>
      <c r="AD223" s="212"/>
      <c r="AE223" s="212"/>
      <c r="AF223" s="212"/>
      <c r="AG223" s="212" t="s">
        <v>132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5">
      <c r="A224" s="229"/>
      <c r="B224" s="230"/>
      <c r="C224" s="261" t="s">
        <v>220</v>
      </c>
      <c r="D224" s="235"/>
      <c r="E224" s="236">
        <v>8.4512</v>
      </c>
      <c r="F224" s="233"/>
      <c r="G224" s="233"/>
      <c r="H224" s="233"/>
      <c r="I224" s="233"/>
      <c r="J224" s="233"/>
      <c r="K224" s="233"/>
      <c r="L224" s="233"/>
      <c r="M224" s="233"/>
      <c r="N224" s="232"/>
      <c r="O224" s="232"/>
      <c r="P224" s="232"/>
      <c r="Q224" s="232"/>
      <c r="R224" s="233"/>
      <c r="S224" s="233"/>
      <c r="T224" s="233"/>
      <c r="U224" s="233"/>
      <c r="V224" s="233"/>
      <c r="W224" s="233"/>
      <c r="X224" s="233"/>
      <c r="Y224" s="233"/>
      <c r="Z224" s="212"/>
      <c r="AA224" s="212"/>
      <c r="AB224" s="212"/>
      <c r="AC224" s="212"/>
      <c r="AD224" s="212"/>
      <c r="AE224" s="212"/>
      <c r="AF224" s="212"/>
      <c r="AG224" s="212" t="s">
        <v>132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5">
      <c r="A225" s="246">
        <v>70</v>
      </c>
      <c r="B225" s="247" t="s">
        <v>364</v>
      </c>
      <c r="C225" s="260" t="s">
        <v>365</v>
      </c>
      <c r="D225" s="248" t="s">
        <v>193</v>
      </c>
      <c r="E225" s="249">
        <v>6</v>
      </c>
      <c r="F225" s="250"/>
      <c r="G225" s="251">
        <f>ROUND(E225*F225,2)</f>
        <v>0</v>
      </c>
      <c r="H225" s="234"/>
      <c r="I225" s="233">
        <f>ROUND(E225*H225,2)</f>
        <v>0</v>
      </c>
      <c r="J225" s="234"/>
      <c r="K225" s="233">
        <f>ROUND(E225*J225,2)</f>
        <v>0</v>
      </c>
      <c r="L225" s="233">
        <v>21</v>
      </c>
      <c r="M225" s="233">
        <f>G225*(1+L225/100)</f>
        <v>0</v>
      </c>
      <c r="N225" s="232">
        <v>5.0000000000000001E-3</v>
      </c>
      <c r="O225" s="232">
        <f>ROUND(E225*N225,2)</f>
        <v>0.03</v>
      </c>
      <c r="P225" s="232">
        <v>0</v>
      </c>
      <c r="Q225" s="232">
        <f>ROUND(E225*P225,2)</f>
        <v>0</v>
      </c>
      <c r="R225" s="233" t="s">
        <v>187</v>
      </c>
      <c r="S225" s="233" t="s">
        <v>127</v>
      </c>
      <c r="T225" s="233" t="s">
        <v>127</v>
      </c>
      <c r="U225" s="233">
        <v>0</v>
      </c>
      <c r="V225" s="233">
        <f>ROUND(E225*U225,2)</f>
        <v>0</v>
      </c>
      <c r="W225" s="233"/>
      <c r="X225" s="233" t="s">
        <v>188</v>
      </c>
      <c r="Y225" s="233" t="s">
        <v>129</v>
      </c>
      <c r="Z225" s="212"/>
      <c r="AA225" s="212"/>
      <c r="AB225" s="212"/>
      <c r="AC225" s="212"/>
      <c r="AD225" s="212"/>
      <c r="AE225" s="212"/>
      <c r="AF225" s="212"/>
      <c r="AG225" s="212" t="s">
        <v>189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2" x14ac:dyDescent="0.25">
      <c r="A226" s="229"/>
      <c r="B226" s="230"/>
      <c r="C226" s="261" t="s">
        <v>366</v>
      </c>
      <c r="D226" s="235"/>
      <c r="E226" s="236">
        <v>6</v>
      </c>
      <c r="F226" s="233"/>
      <c r="G226" s="233"/>
      <c r="H226" s="233"/>
      <c r="I226" s="233"/>
      <c r="J226" s="233"/>
      <c r="K226" s="233"/>
      <c r="L226" s="233"/>
      <c r="M226" s="233"/>
      <c r="N226" s="232"/>
      <c r="O226" s="232"/>
      <c r="P226" s="232"/>
      <c r="Q226" s="232"/>
      <c r="R226" s="233"/>
      <c r="S226" s="233"/>
      <c r="T226" s="233"/>
      <c r="U226" s="233"/>
      <c r="V226" s="233"/>
      <c r="W226" s="233"/>
      <c r="X226" s="233"/>
      <c r="Y226" s="233"/>
      <c r="Z226" s="212"/>
      <c r="AA226" s="212"/>
      <c r="AB226" s="212"/>
      <c r="AC226" s="212"/>
      <c r="AD226" s="212"/>
      <c r="AE226" s="212"/>
      <c r="AF226" s="212"/>
      <c r="AG226" s="212" t="s">
        <v>132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5">
      <c r="A227" s="246">
        <v>71</v>
      </c>
      <c r="B227" s="247" t="s">
        <v>367</v>
      </c>
      <c r="C227" s="260" t="s">
        <v>368</v>
      </c>
      <c r="D227" s="248" t="s">
        <v>337</v>
      </c>
      <c r="E227" s="249">
        <v>200</v>
      </c>
      <c r="F227" s="250"/>
      <c r="G227" s="251">
        <f>ROUND(E227*F227,2)</f>
        <v>0</v>
      </c>
      <c r="H227" s="234"/>
      <c r="I227" s="233">
        <f>ROUND(E227*H227,2)</f>
        <v>0</v>
      </c>
      <c r="J227" s="234"/>
      <c r="K227" s="233">
        <f>ROUND(E227*J227,2)</f>
        <v>0</v>
      </c>
      <c r="L227" s="233">
        <v>21</v>
      </c>
      <c r="M227" s="233">
        <f>G227*(1+L227/100)</f>
        <v>0</v>
      </c>
      <c r="N227" s="232">
        <v>1E-3</v>
      </c>
      <c r="O227" s="232">
        <f>ROUND(E227*N227,2)</f>
        <v>0.2</v>
      </c>
      <c r="P227" s="232">
        <v>0</v>
      </c>
      <c r="Q227" s="232">
        <f>ROUND(E227*P227,2)</f>
        <v>0</v>
      </c>
      <c r="R227" s="233" t="s">
        <v>187</v>
      </c>
      <c r="S227" s="233" t="s">
        <v>127</v>
      </c>
      <c r="T227" s="233" t="s">
        <v>127</v>
      </c>
      <c r="U227" s="233">
        <v>0</v>
      </c>
      <c r="V227" s="233">
        <f>ROUND(E227*U227,2)</f>
        <v>0</v>
      </c>
      <c r="W227" s="233"/>
      <c r="X227" s="233" t="s">
        <v>188</v>
      </c>
      <c r="Y227" s="233" t="s">
        <v>129</v>
      </c>
      <c r="Z227" s="212"/>
      <c r="AA227" s="212"/>
      <c r="AB227" s="212"/>
      <c r="AC227" s="212"/>
      <c r="AD227" s="212"/>
      <c r="AE227" s="212"/>
      <c r="AF227" s="212"/>
      <c r="AG227" s="212" t="s">
        <v>189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2" x14ac:dyDescent="0.25">
      <c r="A228" s="229"/>
      <c r="B228" s="230"/>
      <c r="C228" s="261" t="s">
        <v>369</v>
      </c>
      <c r="D228" s="235"/>
      <c r="E228" s="236">
        <v>200</v>
      </c>
      <c r="F228" s="233"/>
      <c r="G228" s="233"/>
      <c r="H228" s="233"/>
      <c r="I228" s="233"/>
      <c r="J228" s="233"/>
      <c r="K228" s="233"/>
      <c r="L228" s="233"/>
      <c r="M228" s="233"/>
      <c r="N228" s="232"/>
      <c r="O228" s="232"/>
      <c r="P228" s="232"/>
      <c r="Q228" s="232"/>
      <c r="R228" s="233"/>
      <c r="S228" s="233"/>
      <c r="T228" s="233"/>
      <c r="U228" s="233"/>
      <c r="V228" s="233"/>
      <c r="W228" s="233"/>
      <c r="X228" s="233"/>
      <c r="Y228" s="233"/>
      <c r="Z228" s="212"/>
      <c r="AA228" s="212"/>
      <c r="AB228" s="212"/>
      <c r="AC228" s="212"/>
      <c r="AD228" s="212"/>
      <c r="AE228" s="212"/>
      <c r="AF228" s="212"/>
      <c r="AG228" s="212" t="s">
        <v>132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ht="20.399999999999999" outlineLevel="1" x14ac:dyDescent="0.25">
      <c r="A229" s="246">
        <v>72</v>
      </c>
      <c r="B229" s="247" t="s">
        <v>370</v>
      </c>
      <c r="C229" s="260" t="s">
        <v>371</v>
      </c>
      <c r="D229" s="248" t="s">
        <v>372</v>
      </c>
      <c r="E229" s="249">
        <v>15</v>
      </c>
      <c r="F229" s="250"/>
      <c r="G229" s="251">
        <f>ROUND(E229*F229,2)</f>
        <v>0</v>
      </c>
      <c r="H229" s="234"/>
      <c r="I229" s="233">
        <f>ROUND(E229*H229,2)</f>
        <v>0</v>
      </c>
      <c r="J229" s="234"/>
      <c r="K229" s="233">
        <f>ROUND(E229*J229,2)</f>
        <v>0</v>
      </c>
      <c r="L229" s="233">
        <v>21</v>
      </c>
      <c r="M229" s="233">
        <f>G229*(1+L229/100)</f>
        <v>0</v>
      </c>
      <c r="N229" s="232">
        <v>2.4399999999999999E-3</v>
      </c>
      <c r="O229" s="232">
        <f>ROUND(E229*N229,2)</f>
        <v>0.04</v>
      </c>
      <c r="P229" s="232">
        <v>0</v>
      </c>
      <c r="Q229" s="232">
        <f>ROUND(E229*P229,2)</f>
        <v>0</v>
      </c>
      <c r="R229" s="233"/>
      <c r="S229" s="233" t="s">
        <v>127</v>
      </c>
      <c r="T229" s="233" t="s">
        <v>197</v>
      </c>
      <c r="U229" s="233">
        <v>0.45600000000000002</v>
      </c>
      <c r="V229" s="233">
        <f>ROUND(E229*U229,2)</f>
        <v>6.84</v>
      </c>
      <c r="W229" s="233"/>
      <c r="X229" s="233" t="s">
        <v>128</v>
      </c>
      <c r="Y229" s="233" t="s">
        <v>129</v>
      </c>
      <c r="Z229" s="212"/>
      <c r="AA229" s="212"/>
      <c r="AB229" s="212"/>
      <c r="AC229" s="212"/>
      <c r="AD229" s="212"/>
      <c r="AE229" s="212"/>
      <c r="AF229" s="212"/>
      <c r="AG229" s="212" t="s">
        <v>130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25">
      <c r="A230" s="229"/>
      <c r="B230" s="230"/>
      <c r="C230" s="261" t="s">
        <v>373</v>
      </c>
      <c r="D230" s="235"/>
      <c r="E230" s="236">
        <v>15</v>
      </c>
      <c r="F230" s="233"/>
      <c r="G230" s="233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132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5">
      <c r="A231" s="252">
        <v>73</v>
      </c>
      <c r="B231" s="253" t="s">
        <v>374</v>
      </c>
      <c r="C231" s="262" t="s">
        <v>375</v>
      </c>
      <c r="D231" s="254" t="s">
        <v>193</v>
      </c>
      <c r="E231" s="255">
        <v>15</v>
      </c>
      <c r="F231" s="256"/>
      <c r="G231" s="257">
        <f>ROUND(E231*F231,2)</f>
        <v>0</v>
      </c>
      <c r="H231" s="234"/>
      <c r="I231" s="233">
        <f>ROUND(E231*H231,2)</f>
        <v>0</v>
      </c>
      <c r="J231" s="234"/>
      <c r="K231" s="233">
        <f>ROUND(E231*J231,2)</f>
        <v>0</v>
      </c>
      <c r="L231" s="233">
        <v>21</v>
      </c>
      <c r="M231" s="233">
        <f>G231*(1+L231/100)</f>
        <v>0</v>
      </c>
      <c r="N231" s="232">
        <v>1.8400000000000001E-3</v>
      </c>
      <c r="O231" s="232">
        <f>ROUND(E231*N231,2)</f>
        <v>0.03</v>
      </c>
      <c r="P231" s="232">
        <v>0</v>
      </c>
      <c r="Q231" s="232">
        <f>ROUND(E231*P231,2)</f>
        <v>0</v>
      </c>
      <c r="R231" s="233"/>
      <c r="S231" s="233" t="s">
        <v>196</v>
      </c>
      <c r="T231" s="233" t="s">
        <v>197</v>
      </c>
      <c r="U231" s="233">
        <v>0</v>
      </c>
      <c r="V231" s="233">
        <f>ROUND(E231*U231,2)</f>
        <v>0</v>
      </c>
      <c r="W231" s="233"/>
      <c r="X231" s="233" t="s">
        <v>188</v>
      </c>
      <c r="Y231" s="233" t="s">
        <v>129</v>
      </c>
      <c r="Z231" s="212"/>
      <c r="AA231" s="212"/>
      <c r="AB231" s="212"/>
      <c r="AC231" s="212"/>
      <c r="AD231" s="212"/>
      <c r="AE231" s="212"/>
      <c r="AF231" s="212"/>
      <c r="AG231" s="212" t="s">
        <v>189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5">
      <c r="A232" s="246">
        <v>74</v>
      </c>
      <c r="B232" s="247" t="s">
        <v>376</v>
      </c>
      <c r="C232" s="260" t="s">
        <v>377</v>
      </c>
      <c r="D232" s="248" t="s">
        <v>126</v>
      </c>
      <c r="E232" s="249">
        <v>139.6215</v>
      </c>
      <c r="F232" s="250"/>
      <c r="G232" s="251">
        <f>ROUND(E232*F232,2)</f>
        <v>0</v>
      </c>
      <c r="H232" s="234"/>
      <c r="I232" s="233">
        <f>ROUND(E232*H232,2)</f>
        <v>0</v>
      </c>
      <c r="J232" s="234"/>
      <c r="K232" s="233">
        <f>ROUND(E232*J232,2)</f>
        <v>0</v>
      </c>
      <c r="L232" s="233">
        <v>21</v>
      </c>
      <c r="M232" s="233">
        <f>G232*(1+L232/100)</f>
        <v>0</v>
      </c>
      <c r="N232" s="232">
        <v>1.9199999999999998E-2</v>
      </c>
      <c r="O232" s="232">
        <f>ROUND(E232*N232,2)</f>
        <v>2.68</v>
      </c>
      <c r="P232" s="232">
        <v>0</v>
      </c>
      <c r="Q232" s="232">
        <f>ROUND(E232*P232,2)</f>
        <v>0</v>
      </c>
      <c r="R232" s="233" t="s">
        <v>187</v>
      </c>
      <c r="S232" s="233" t="s">
        <v>378</v>
      </c>
      <c r="T232" s="233" t="s">
        <v>197</v>
      </c>
      <c r="U232" s="233">
        <v>0</v>
      </c>
      <c r="V232" s="233">
        <f>ROUND(E232*U232,2)</f>
        <v>0</v>
      </c>
      <c r="W232" s="233"/>
      <c r="X232" s="233" t="s">
        <v>188</v>
      </c>
      <c r="Y232" s="233" t="s">
        <v>129</v>
      </c>
      <c r="Z232" s="212"/>
      <c r="AA232" s="212"/>
      <c r="AB232" s="212"/>
      <c r="AC232" s="212"/>
      <c r="AD232" s="212"/>
      <c r="AE232" s="212"/>
      <c r="AF232" s="212"/>
      <c r="AG232" s="212" t="s">
        <v>189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2" x14ac:dyDescent="0.25">
      <c r="A233" s="229"/>
      <c r="B233" s="230"/>
      <c r="C233" s="261" t="s">
        <v>379</v>
      </c>
      <c r="D233" s="235"/>
      <c r="E233" s="236">
        <v>29.324999999999999</v>
      </c>
      <c r="F233" s="233"/>
      <c r="G233" s="233"/>
      <c r="H233" s="233"/>
      <c r="I233" s="233"/>
      <c r="J233" s="233"/>
      <c r="K233" s="233"/>
      <c r="L233" s="233"/>
      <c r="M233" s="233"/>
      <c r="N233" s="232"/>
      <c r="O233" s="232"/>
      <c r="P233" s="232"/>
      <c r="Q233" s="232"/>
      <c r="R233" s="233"/>
      <c r="S233" s="233"/>
      <c r="T233" s="233"/>
      <c r="U233" s="233"/>
      <c r="V233" s="233"/>
      <c r="W233" s="233"/>
      <c r="X233" s="233"/>
      <c r="Y233" s="233"/>
      <c r="Z233" s="212"/>
      <c r="AA233" s="212"/>
      <c r="AB233" s="212"/>
      <c r="AC233" s="212"/>
      <c r="AD233" s="212"/>
      <c r="AE233" s="212"/>
      <c r="AF233" s="212"/>
      <c r="AG233" s="212" t="s">
        <v>132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5">
      <c r="A234" s="229"/>
      <c r="B234" s="230"/>
      <c r="C234" s="261" t="s">
        <v>380</v>
      </c>
      <c r="D234" s="235"/>
      <c r="E234" s="236">
        <v>23.218499999999999</v>
      </c>
      <c r="F234" s="233"/>
      <c r="G234" s="233"/>
      <c r="H234" s="233"/>
      <c r="I234" s="233"/>
      <c r="J234" s="233"/>
      <c r="K234" s="233"/>
      <c r="L234" s="233"/>
      <c r="M234" s="233"/>
      <c r="N234" s="232"/>
      <c r="O234" s="232"/>
      <c r="P234" s="232"/>
      <c r="Q234" s="232"/>
      <c r="R234" s="233"/>
      <c r="S234" s="233"/>
      <c r="T234" s="233"/>
      <c r="U234" s="233"/>
      <c r="V234" s="233"/>
      <c r="W234" s="233"/>
      <c r="X234" s="233"/>
      <c r="Y234" s="233"/>
      <c r="Z234" s="212"/>
      <c r="AA234" s="212"/>
      <c r="AB234" s="212"/>
      <c r="AC234" s="212"/>
      <c r="AD234" s="212"/>
      <c r="AE234" s="212"/>
      <c r="AF234" s="212"/>
      <c r="AG234" s="212" t="s">
        <v>132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5">
      <c r="A235" s="229"/>
      <c r="B235" s="230"/>
      <c r="C235" s="261" t="s">
        <v>381</v>
      </c>
      <c r="D235" s="235"/>
      <c r="E235" s="236">
        <v>26.472999999999999</v>
      </c>
      <c r="F235" s="233"/>
      <c r="G235" s="233"/>
      <c r="H235" s="233"/>
      <c r="I235" s="233"/>
      <c r="J235" s="233"/>
      <c r="K235" s="233"/>
      <c r="L235" s="233"/>
      <c r="M235" s="233"/>
      <c r="N235" s="232"/>
      <c r="O235" s="232"/>
      <c r="P235" s="232"/>
      <c r="Q235" s="232"/>
      <c r="R235" s="233"/>
      <c r="S235" s="233"/>
      <c r="T235" s="233"/>
      <c r="U235" s="233"/>
      <c r="V235" s="233"/>
      <c r="W235" s="233"/>
      <c r="X235" s="233"/>
      <c r="Y235" s="233"/>
      <c r="Z235" s="212"/>
      <c r="AA235" s="212"/>
      <c r="AB235" s="212"/>
      <c r="AC235" s="212"/>
      <c r="AD235" s="212"/>
      <c r="AE235" s="212"/>
      <c r="AF235" s="212"/>
      <c r="AG235" s="212" t="s">
        <v>132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5">
      <c r="A236" s="229"/>
      <c r="B236" s="230"/>
      <c r="C236" s="261" t="s">
        <v>382</v>
      </c>
      <c r="D236" s="235"/>
      <c r="E236" s="236">
        <v>27.254999999999999</v>
      </c>
      <c r="F236" s="233"/>
      <c r="G236" s="233"/>
      <c r="H236" s="233"/>
      <c r="I236" s="233"/>
      <c r="J236" s="233"/>
      <c r="K236" s="233"/>
      <c r="L236" s="233"/>
      <c r="M236" s="233"/>
      <c r="N236" s="232"/>
      <c r="O236" s="232"/>
      <c r="P236" s="232"/>
      <c r="Q236" s="232"/>
      <c r="R236" s="233"/>
      <c r="S236" s="233"/>
      <c r="T236" s="233"/>
      <c r="U236" s="233"/>
      <c r="V236" s="233"/>
      <c r="W236" s="233"/>
      <c r="X236" s="233"/>
      <c r="Y236" s="233"/>
      <c r="Z236" s="212"/>
      <c r="AA236" s="212"/>
      <c r="AB236" s="212"/>
      <c r="AC236" s="212"/>
      <c r="AD236" s="212"/>
      <c r="AE236" s="212"/>
      <c r="AF236" s="212"/>
      <c r="AG236" s="212" t="s">
        <v>132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25">
      <c r="A237" s="229"/>
      <c r="B237" s="230"/>
      <c r="C237" s="261" t="s">
        <v>383</v>
      </c>
      <c r="D237" s="235"/>
      <c r="E237" s="236">
        <v>33.35</v>
      </c>
      <c r="F237" s="233"/>
      <c r="G237" s="233"/>
      <c r="H237" s="233"/>
      <c r="I237" s="233"/>
      <c r="J237" s="233"/>
      <c r="K237" s="233"/>
      <c r="L237" s="233"/>
      <c r="M237" s="233"/>
      <c r="N237" s="232"/>
      <c r="O237" s="232"/>
      <c r="P237" s="232"/>
      <c r="Q237" s="232"/>
      <c r="R237" s="233"/>
      <c r="S237" s="233"/>
      <c r="T237" s="233"/>
      <c r="U237" s="233"/>
      <c r="V237" s="233"/>
      <c r="W237" s="233"/>
      <c r="X237" s="233"/>
      <c r="Y237" s="233"/>
      <c r="Z237" s="212"/>
      <c r="AA237" s="212"/>
      <c r="AB237" s="212"/>
      <c r="AC237" s="212"/>
      <c r="AD237" s="212"/>
      <c r="AE237" s="212"/>
      <c r="AF237" s="212"/>
      <c r="AG237" s="212" t="s">
        <v>132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5">
      <c r="A238" s="229">
        <v>75</v>
      </c>
      <c r="B238" s="230" t="s">
        <v>384</v>
      </c>
      <c r="C238" s="263" t="s">
        <v>385</v>
      </c>
      <c r="D238" s="231" t="s">
        <v>0</v>
      </c>
      <c r="E238" s="258"/>
      <c r="F238" s="234"/>
      <c r="G238" s="233">
        <f>ROUND(E238*F238,2)</f>
        <v>0</v>
      </c>
      <c r="H238" s="234"/>
      <c r="I238" s="233">
        <f>ROUND(E238*H238,2)</f>
        <v>0</v>
      </c>
      <c r="J238" s="234"/>
      <c r="K238" s="233">
        <f>ROUND(E238*J238,2)</f>
        <v>0</v>
      </c>
      <c r="L238" s="233">
        <v>21</v>
      </c>
      <c r="M238" s="233">
        <f>G238*(1+L238/100)</f>
        <v>0</v>
      </c>
      <c r="N238" s="232">
        <v>0</v>
      </c>
      <c r="O238" s="232">
        <f>ROUND(E238*N238,2)</f>
        <v>0</v>
      </c>
      <c r="P238" s="232">
        <v>0</v>
      </c>
      <c r="Q238" s="232">
        <f>ROUND(E238*P238,2)</f>
        <v>0</v>
      </c>
      <c r="R238" s="233"/>
      <c r="S238" s="233" t="s">
        <v>127</v>
      </c>
      <c r="T238" s="233" t="s">
        <v>197</v>
      </c>
      <c r="U238" s="233">
        <v>0</v>
      </c>
      <c r="V238" s="233">
        <f>ROUND(E238*U238,2)</f>
        <v>0</v>
      </c>
      <c r="W238" s="233"/>
      <c r="X238" s="233" t="s">
        <v>289</v>
      </c>
      <c r="Y238" s="233" t="s">
        <v>129</v>
      </c>
      <c r="Z238" s="212"/>
      <c r="AA238" s="212"/>
      <c r="AB238" s="212"/>
      <c r="AC238" s="212"/>
      <c r="AD238" s="212"/>
      <c r="AE238" s="212"/>
      <c r="AF238" s="212"/>
      <c r="AG238" s="212" t="s">
        <v>290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x14ac:dyDescent="0.25">
      <c r="A239" s="239" t="s">
        <v>122</v>
      </c>
      <c r="B239" s="240" t="s">
        <v>83</v>
      </c>
      <c r="C239" s="259" t="s">
        <v>84</v>
      </c>
      <c r="D239" s="241"/>
      <c r="E239" s="242"/>
      <c r="F239" s="243"/>
      <c r="G239" s="244">
        <f>SUMIF(AG240:AG241,"&lt;&gt;NOR",G240:G241)</f>
        <v>0</v>
      </c>
      <c r="H239" s="238"/>
      <c r="I239" s="238">
        <f>SUM(I240:I241)</f>
        <v>0</v>
      </c>
      <c r="J239" s="238"/>
      <c r="K239" s="238">
        <f>SUM(K240:K241)</f>
        <v>0</v>
      </c>
      <c r="L239" s="238"/>
      <c r="M239" s="238">
        <f>SUM(M240:M241)</f>
        <v>0</v>
      </c>
      <c r="N239" s="237"/>
      <c r="O239" s="237">
        <f>SUM(O240:O241)</f>
        <v>0.01</v>
      </c>
      <c r="P239" s="237"/>
      <c r="Q239" s="237">
        <f>SUM(Q240:Q241)</f>
        <v>0</v>
      </c>
      <c r="R239" s="238"/>
      <c r="S239" s="238"/>
      <c r="T239" s="238"/>
      <c r="U239" s="238"/>
      <c r="V239" s="238">
        <f>SUM(V240:V241)</f>
        <v>0.13</v>
      </c>
      <c r="W239" s="238"/>
      <c r="X239" s="238"/>
      <c r="Y239" s="238"/>
      <c r="AG239" t="s">
        <v>123</v>
      </c>
    </row>
    <row r="240" spans="1:60" outlineLevel="1" x14ac:dyDescent="0.25">
      <c r="A240" s="246">
        <v>76</v>
      </c>
      <c r="B240" s="247" t="s">
        <v>386</v>
      </c>
      <c r="C240" s="260" t="s">
        <v>387</v>
      </c>
      <c r="D240" s="248" t="s">
        <v>126</v>
      </c>
      <c r="E240" s="249">
        <v>2.5920000000000001</v>
      </c>
      <c r="F240" s="250"/>
      <c r="G240" s="251">
        <f>ROUND(E240*F240,2)</f>
        <v>0</v>
      </c>
      <c r="H240" s="234"/>
      <c r="I240" s="233">
        <f>ROUND(E240*H240,2)</f>
        <v>0</v>
      </c>
      <c r="J240" s="234"/>
      <c r="K240" s="233">
        <f>ROUND(E240*J240,2)</f>
        <v>0</v>
      </c>
      <c r="L240" s="233">
        <v>21</v>
      </c>
      <c r="M240" s="233">
        <f>G240*(1+L240/100)</f>
        <v>0</v>
      </c>
      <c r="N240" s="232">
        <v>3.0000000000000001E-3</v>
      </c>
      <c r="O240" s="232">
        <f>ROUND(E240*N240,2)</f>
        <v>0.01</v>
      </c>
      <c r="P240" s="232">
        <v>0</v>
      </c>
      <c r="Q240" s="232">
        <f>ROUND(E240*P240,2)</f>
        <v>0</v>
      </c>
      <c r="R240" s="233"/>
      <c r="S240" s="233" t="s">
        <v>127</v>
      </c>
      <c r="T240" s="233" t="s">
        <v>127</v>
      </c>
      <c r="U240" s="233">
        <v>0.05</v>
      </c>
      <c r="V240" s="233">
        <f>ROUND(E240*U240,2)</f>
        <v>0.13</v>
      </c>
      <c r="W240" s="233"/>
      <c r="X240" s="233" t="s">
        <v>128</v>
      </c>
      <c r="Y240" s="233" t="s">
        <v>129</v>
      </c>
      <c r="Z240" s="212"/>
      <c r="AA240" s="212"/>
      <c r="AB240" s="212"/>
      <c r="AC240" s="212"/>
      <c r="AD240" s="212"/>
      <c r="AE240" s="212"/>
      <c r="AF240" s="212"/>
      <c r="AG240" s="212" t="s">
        <v>130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2" x14ac:dyDescent="0.25">
      <c r="A241" s="229"/>
      <c r="B241" s="230"/>
      <c r="C241" s="261" t="s">
        <v>388</v>
      </c>
      <c r="D241" s="235"/>
      <c r="E241" s="236">
        <v>2.5920000000000001</v>
      </c>
      <c r="F241" s="233"/>
      <c r="G241" s="233"/>
      <c r="H241" s="233"/>
      <c r="I241" s="233"/>
      <c r="J241" s="233"/>
      <c r="K241" s="233"/>
      <c r="L241" s="233"/>
      <c r="M241" s="233"/>
      <c r="N241" s="232"/>
      <c r="O241" s="232"/>
      <c r="P241" s="232"/>
      <c r="Q241" s="232"/>
      <c r="R241" s="233"/>
      <c r="S241" s="233"/>
      <c r="T241" s="233"/>
      <c r="U241" s="233"/>
      <c r="V241" s="233"/>
      <c r="W241" s="233"/>
      <c r="X241" s="233"/>
      <c r="Y241" s="233"/>
      <c r="Z241" s="212"/>
      <c r="AA241" s="212"/>
      <c r="AB241" s="212"/>
      <c r="AC241" s="212"/>
      <c r="AD241" s="212"/>
      <c r="AE241" s="212"/>
      <c r="AF241" s="212"/>
      <c r="AG241" s="212" t="s">
        <v>132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x14ac:dyDescent="0.25">
      <c r="A242" s="239" t="s">
        <v>122</v>
      </c>
      <c r="B242" s="240" t="s">
        <v>85</v>
      </c>
      <c r="C242" s="259" t="s">
        <v>86</v>
      </c>
      <c r="D242" s="241"/>
      <c r="E242" s="242"/>
      <c r="F242" s="243"/>
      <c r="G242" s="244">
        <f>SUMIF(AG243:AG257,"&lt;&gt;NOR",G243:G257)</f>
        <v>0</v>
      </c>
      <c r="H242" s="238"/>
      <c r="I242" s="238">
        <f>SUM(I243:I257)</f>
        <v>0</v>
      </c>
      <c r="J242" s="238"/>
      <c r="K242" s="238">
        <f>SUM(K243:K257)</f>
        <v>0</v>
      </c>
      <c r="L242" s="238"/>
      <c r="M242" s="238">
        <f>SUM(M243:M257)</f>
        <v>0</v>
      </c>
      <c r="N242" s="237"/>
      <c r="O242" s="237">
        <f>SUM(O243:O257)</f>
        <v>0.8899999999999999</v>
      </c>
      <c r="P242" s="237"/>
      <c r="Q242" s="237">
        <f>SUM(Q243:Q257)</f>
        <v>0</v>
      </c>
      <c r="R242" s="238"/>
      <c r="S242" s="238"/>
      <c r="T242" s="238"/>
      <c r="U242" s="238"/>
      <c r="V242" s="238">
        <f>SUM(V243:V257)</f>
        <v>61.360000000000007</v>
      </c>
      <c r="W242" s="238"/>
      <c r="X242" s="238"/>
      <c r="Y242" s="238"/>
      <c r="AG242" t="s">
        <v>123</v>
      </c>
    </row>
    <row r="243" spans="1:60" outlineLevel="1" x14ac:dyDescent="0.25">
      <c r="A243" s="246">
        <v>77</v>
      </c>
      <c r="B243" s="247" t="s">
        <v>389</v>
      </c>
      <c r="C243" s="260" t="s">
        <v>390</v>
      </c>
      <c r="D243" s="248" t="s">
        <v>126</v>
      </c>
      <c r="E243" s="249">
        <v>144.3793</v>
      </c>
      <c r="F243" s="250"/>
      <c r="G243" s="251">
        <f>ROUND(E243*F243,2)</f>
        <v>0</v>
      </c>
      <c r="H243" s="234"/>
      <c r="I243" s="233">
        <f>ROUND(E243*H243,2)</f>
        <v>0</v>
      </c>
      <c r="J243" s="234"/>
      <c r="K243" s="233">
        <f>ROUND(E243*J243,2)</f>
        <v>0</v>
      </c>
      <c r="L243" s="233">
        <v>21</v>
      </c>
      <c r="M243" s="233">
        <f>G243*(1+L243/100)</f>
        <v>0</v>
      </c>
      <c r="N243" s="232">
        <v>2.0000000000000001E-4</v>
      </c>
      <c r="O243" s="232">
        <f>ROUND(E243*N243,2)</f>
        <v>0.03</v>
      </c>
      <c r="P243" s="232">
        <v>0</v>
      </c>
      <c r="Q243" s="232">
        <f>ROUND(E243*P243,2)</f>
        <v>0</v>
      </c>
      <c r="R243" s="233"/>
      <c r="S243" s="233" t="s">
        <v>127</v>
      </c>
      <c r="T243" s="233" t="s">
        <v>197</v>
      </c>
      <c r="U243" s="233">
        <v>8.5000000000000006E-2</v>
      </c>
      <c r="V243" s="233">
        <f>ROUND(E243*U243,2)</f>
        <v>12.27</v>
      </c>
      <c r="W243" s="233"/>
      <c r="X243" s="233" t="s">
        <v>128</v>
      </c>
      <c r="Y243" s="233" t="s">
        <v>129</v>
      </c>
      <c r="Z243" s="212"/>
      <c r="AA243" s="212"/>
      <c r="AB243" s="212"/>
      <c r="AC243" s="212"/>
      <c r="AD243" s="212"/>
      <c r="AE243" s="212"/>
      <c r="AF243" s="212"/>
      <c r="AG243" s="212" t="s">
        <v>130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2" x14ac:dyDescent="0.25">
      <c r="A244" s="229"/>
      <c r="B244" s="230"/>
      <c r="C244" s="261" t="s">
        <v>293</v>
      </c>
      <c r="D244" s="235"/>
      <c r="E244" s="236">
        <v>29</v>
      </c>
      <c r="F244" s="233"/>
      <c r="G244" s="233"/>
      <c r="H244" s="233"/>
      <c r="I244" s="233"/>
      <c r="J244" s="233"/>
      <c r="K244" s="233"/>
      <c r="L244" s="233"/>
      <c r="M244" s="233"/>
      <c r="N244" s="232"/>
      <c r="O244" s="232"/>
      <c r="P244" s="232"/>
      <c r="Q244" s="232"/>
      <c r="R244" s="233"/>
      <c r="S244" s="233"/>
      <c r="T244" s="233"/>
      <c r="U244" s="233"/>
      <c r="V244" s="233"/>
      <c r="W244" s="233"/>
      <c r="X244" s="233"/>
      <c r="Y244" s="233"/>
      <c r="Z244" s="212"/>
      <c r="AA244" s="212"/>
      <c r="AB244" s="212"/>
      <c r="AC244" s="212"/>
      <c r="AD244" s="212"/>
      <c r="AE244" s="212"/>
      <c r="AF244" s="212"/>
      <c r="AG244" s="212" t="s">
        <v>132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25">
      <c r="A245" s="229"/>
      <c r="B245" s="230"/>
      <c r="C245" s="261" t="s">
        <v>213</v>
      </c>
      <c r="D245" s="235"/>
      <c r="E245" s="236">
        <v>8.8643999999999998</v>
      </c>
      <c r="F245" s="233"/>
      <c r="G245" s="233"/>
      <c r="H245" s="233"/>
      <c r="I245" s="233"/>
      <c r="J245" s="233"/>
      <c r="K245" s="233"/>
      <c r="L245" s="233"/>
      <c r="M245" s="233"/>
      <c r="N245" s="232"/>
      <c r="O245" s="232"/>
      <c r="P245" s="232"/>
      <c r="Q245" s="232"/>
      <c r="R245" s="233"/>
      <c r="S245" s="233"/>
      <c r="T245" s="233"/>
      <c r="U245" s="233"/>
      <c r="V245" s="233"/>
      <c r="W245" s="233"/>
      <c r="X245" s="233"/>
      <c r="Y245" s="233"/>
      <c r="Z245" s="212"/>
      <c r="AA245" s="212"/>
      <c r="AB245" s="212"/>
      <c r="AC245" s="212"/>
      <c r="AD245" s="212"/>
      <c r="AE245" s="212"/>
      <c r="AF245" s="212"/>
      <c r="AG245" s="212" t="s">
        <v>132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ht="20.399999999999999" outlineLevel="3" x14ac:dyDescent="0.25">
      <c r="A246" s="229"/>
      <c r="B246" s="230"/>
      <c r="C246" s="261" t="s">
        <v>214</v>
      </c>
      <c r="D246" s="235"/>
      <c r="E246" s="236">
        <v>16.665199999999999</v>
      </c>
      <c r="F246" s="233"/>
      <c r="G246" s="233"/>
      <c r="H246" s="233"/>
      <c r="I246" s="233"/>
      <c r="J246" s="233"/>
      <c r="K246" s="233"/>
      <c r="L246" s="233"/>
      <c r="M246" s="233"/>
      <c r="N246" s="232"/>
      <c r="O246" s="232"/>
      <c r="P246" s="232"/>
      <c r="Q246" s="232"/>
      <c r="R246" s="233"/>
      <c r="S246" s="233"/>
      <c r="T246" s="233"/>
      <c r="U246" s="233"/>
      <c r="V246" s="233"/>
      <c r="W246" s="233"/>
      <c r="X246" s="233"/>
      <c r="Y246" s="233"/>
      <c r="Z246" s="212"/>
      <c r="AA246" s="212"/>
      <c r="AB246" s="212"/>
      <c r="AC246" s="212"/>
      <c r="AD246" s="212"/>
      <c r="AE246" s="212"/>
      <c r="AF246" s="212"/>
      <c r="AG246" s="212" t="s">
        <v>132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5">
      <c r="A247" s="229"/>
      <c r="B247" s="230"/>
      <c r="C247" s="261" t="s">
        <v>215</v>
      </c>
      <c r="D247" s="235"/>
      <c r="E247" s="236">
        <v>19.367999999999999</v>
      </c>
      <c r="F247" s="233"/>
      <c r="G247" s="233"/>
      <c r="H247" s="233"/>
      <c r="I247" s="233"/>
      <c r="J247" s="233"/>
      <c r="K247" s="233"/>
      <c r="L247" s="233"/>
      <c r="M247" s="233"/>
      <c r="N247" s="232"/>
      <c r="O247" s="232"/>
      <c r="P247" s="232"/>
      <c r="Q247" s="232"/>
      <c r="R247" s="233"/>
      <c r="S247" s="233"/>
      <c r="T247" s="233"/>
      <c r="U247" s="233"/>
      <c r="V247" s="233"/>
      <c r="W247" s="233"/>
      <c r="X247" s="233"/>
      <c r="Y247" s="233"/>
      <c r="Z247" s="212"/>
      <c r="AA247" s="212"/>
      <c r="AB247" s="212"/>
      <c r="AC247" s="212"/>
      <c r="AD247" s="212"/>
      <c r="AE247" s="212"/>
      <c r="AF247" s="212"/>
      <c r="AG247" s="212" t="s">
        <v>132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25">
      <c r="A248" s="229"/>
      <c r="B248" s="230"/>
      <c r="C248" s="261" t="s">
        <v>216</v>
      </c>
      <c r="D248" s="235"/>
      <c r="E248" s="236">
        <v>23.715</v>
      </c>
      <c r="F248" s="233"/>
      <c r="G248" s="233"/>
      <c r="H248" s="233"/>
      <c r="I248" s="233"/>
      <c r="J248" s="233"/>
      <c r="K248" s="233"/>
      <c r="L248" s="233"/>
      <c r="M248" s="233"/>
      <c r="N248" s="232"/>
      <c r="O248" s="232"/>
      <c r="P248" s="232"/>
      <c r="Q248" s="232"/>
      <c r="R248" s="233"/>
      <c r="S248" s="233"/>
      <c r="T248" s="233"/>
      <c r="U248" s="233"/>
      <c r="V248" s="233"/>
      <c r="W248" s="233"/>
      <c r="X248" s="233"/>
      <c r="Y248" s="233"/>
      <c r="Z248" s="212"/>
      <c r="AA248" s="212"/>
      <c r="AB248" s="212"/>
      <c r="AC248" s="212"/>
      <c r="AD248" s="212"/>
      <c r="AE248" s="212"/>
      <c r="AF248" s="212"/>
      <c r="AG248" s="212" t="s">
        <v>132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5">
      <c r="A249" s="229"/>
      <c r="B249" s="230"/>
      <c r="C249" s="261" t="s">
        <v>217</v>
      </c>
      <c r="D249" s="235"/>
      <c r="E249" s="236">
        <v>31.435500000000001</v>
      </c>
      <c r="F249" s="233"/>
      <c r="G249" s="233"/>
      <c r="H249" s="233"/>
      <c r="I249" s="233"/>
      <c r="J249" s="233"/>
      <c r="K249" s="233"/>
      <c r="L249" s="233"/>
      <c r="M249" s="233"/>
      <c r="N249" s="232"/>
      <c r="O249" s="232"/>
      <c r="P249" s="232"/>
      <c r="Q249" s="232"/>
      <c r="R249" s="233"/>
      <c r="S249" s="233"/>
      <c r="T249" s="233"/>
      <c r="U249" s="233"/>
      <c r="V249" s="233"/>
      <c r="W249" s="233"/>
      <c r="X249" s="233"/>
      <c r="Y249" s="233"/>
      <c r="Z249" s="212"/>
      <c r="AA249" s="212"/>
      <c r="AB249" s="212"/>
      <c r="AC249" s="212"/>
      <c r="AD249" s="212"/>
      <c r="AE249" s="212"/>
      <c r="AF249" s="212"/>
      <c r="AG249" s="212" t="s">
        <v>132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5">
      <c r="A250" s="229"/>
      <c r="B250" s="230"/>
      <c r="C250" s="261" t="s">
        <v>218</v>
      </c>
      <c r="D250" s="235"/>
      <c r="E250" s="236">
        <v>1.76</v>
      </c>
      <c r="F250" s="233"/>
      <c r="G250" s="233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132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5">
      <c r="A251" s="229"/>
      <c r="B251" s="230"/>
      <c r="C251" s="261" t="s">
        <v>219</v>
      </c>
      <c r="D251" s="235"/>
      <c r="E251" s="236">
        <v>5.12</v>
      </c>
      <c r="F251" s="233"/>
      <c r="G251" s="233"/>
      <c r="H251" s="233"/>
      <c r="I251" s="233"/>
      <c r="J251" s="233"/>
      <c r="K251" s="233"/>
      <c r="L251" s="233"/>
      <c r="M251" s="233"/>
      <c r="N251" s="232"/>
      <c r="O251" s="232"/>
      <c r="P251" s="232"/>
      <c r="Q251" s="232"/>
      <c r="R251" s="233"/>
      <c r="S251" s="233"/>
      <c r="T251" s="233"/>
      <c r="U251" s="233"/>
      <c r="V251" s="233"/>
      <c r="W251" s="233"/>
      <c r="X251" s="233"/>
      <c r="Y251" s="233"/>
      <c r="Z251" s="212"/>
      <c r="AA251" s="212"/>
      <c r="AB251" s="212"/>
      <c r="AC251" s="212"/>
      <c r="AD251" s="212"/>
      <c r="AE251" s="212"/>
      <c r="AF251" s="212"/>
      <c r="AG251" s="212" t="s">
        <v>132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3" x14ac:dyDescent="0.25">
      <c r="A252" s="229"/>
      <c r="B252" s="230"/>
      <c r="C252" s="261" t="s">
        <v>220</v>
      </c>
      <c r="D252" s="235"/>
      <c r="E252" s="236">
        <v>8.4512</v>
      </c>
      <c r="F252" s="233"/>
      <c r="G252" s="233"/>
      <c r="H252" s="233"/>
      <c r="I252" s="233"/>
      <c r="J252" s="233"/>
      <c r="K252" s="233"/>
      <c r="L252" s="233"/>
      <c r="M252" s="233"/>
      <c r="N252" s="232"/>
      <c r="O252" s="232"/>
      <c r="P252" s="232"/>
      <c r="Q252" s="232"/>
      <c r="R252" s="233"/>
      <c r="S252" s="233"/>
      <c r="T252" s="233"/>
      <c r="U252" s="233"/>
      <c r="V252" s="233"/>
      <c r="W252" s="233"/>
      <c r="X252" s="233"/>
      <c r="Y252" s="233"/>
      <c r="Z252" s="212"/>
      <c r="AA252" s="212"/>
      <c r="AB252" s="212"/>
      <c r="AC252" s="212"/>
      <c r="AD252" s="212"/>
      <c r="AE252" s="212"/>
      <c r="AF252" s="212"/>
      <c r="AG252" s="212" t="s">
        <v>132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5">
      <c r="A253" s="246">
        <v>78</v>
      </c>
      <c r="B253" s="247" t="s">
        <v>391</v>
      </c>
      <c r="C253" s="260" t="s">
        <v>392</v>
      </c>
      <c r="D253" s="248" t="s">
        <v>126</v>
      </c>
      <c r="E253" s="249">
        <v>144.3793</v>
      </c>
      <c r="F253" s="250"/>
      <c r="G253" s="251">
        <f>ROUND(E253*F253,2)</f>
        <v>0</v>
      </c>
      <c r="H253" s="234"/>
      <c r="I253" s="233">
        <f>ROUND(E253*H253,2)</f>
        <v>0</v>
      </c>
      <c r="J253" s="234"/>
      <c r="K253" s="233">
        <f>ROUND(E253*J253,2)</f>
        <v>0</v>
      </c>
      <c r="L253" s="233">
        <v>21</v>
      </c>
      <c r="M253" s="233">
        <f>G253*(1+L253/100)</f>
        <v>0</v>
      </c>
      <c r="N253" s="232">
        <v>3.0000000000000001E-3</v>
      </c>
      <c r="O253" s="232">
        <f>ROUND(E253*N253,2)</f>
        <v>0.43</v>
      </c>
      <c r="P253" s="232">
        <v>0</v>
      </c>
      <c r="Q253" s="232">
        <f>ROUND(E253*P253,2)</f>
        <v>0</v>
      </c>
      <c r="R253" s="233"/>
      <c r="S253" s="233" t="s">
        <v>127</v>
      </c>
      <c r="T253" s="233" t="s">
        <v>197</v>
      </c>
      <c r="U253" s="233">
        <v>0.32200000000000001</v>
      </c>
      <c r="V253" s="233">
        <f>ROUND(E253*U253,2)</f>
        <v>46.49</v>
      </c>
      <c r="W253" s="233"/>
      <c r="X253" s="233" t="s">
        <v>128</v>
      </c>
      <c r="Y253" s="233" t="s">
        <v>129</v>
      </c>
      <c r="Z253" s="212"/>
      <c r="AA253" s="212"/>
      <c r="AB253" s="212"/>
      <c r="AC253" s="212"/>
      <c r="AD253" s="212"/>
      <c r="AE253" s="212"/>
      <c r="AF253" s="212"/>
      <c r="AG253" s="212" t="s">
        <v>130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5">
      <c r="A254" s="229"/>
      <c r="B254" s="230"/>
      <c r="C254" s="261" t="s">
        <v>393</v>
      </c>
      <c r="D254" s="235"/>
      <c r="E254" s="236">
        <v>144.3793</v>
      </c>
      <c r="F254" s="233"/>
      <c r="G254" s="233"/>
      <c r="H254" s="233"/>
      <c r="I254" s="233"/>
      <c r="J254" s="233"/>
      <c r="K254" s="233"/>
      <c r="L254" s="233"/>
      <c r="M254" s="233"/>
      <c r="N254" s="232"/>
      <c r="O254" s="232"/>
      <c r="P254" s="232"/>
      <c r="Q254" s="232"/>
      <c r="R254" s="233"/>
      <c r="S254" s="233"/>
      <c r="T254" s="233"/>
      <c r="U254" s="233"/>
      <c r="V254" s="233"/>
      <c r="W254" s="233"/>
      <c r="X254" s="233"/>
      <c r="Y254" s="233"/>
      <c r="Z254" s="212"/>
      <c r="AA254" s="212"/>
      <c r="AB254" s="212"/>
      <c r="AC254" s="212"/>
      <c r="AD254" s="212"/>
      <c r="AE254" s="212"/>
      <c r="AF254" s="212"/>
      <c r="AG254" s="212" t="s">
        <v>132</v>
      </c>
      <c r="AH254" s="212">
        <v>5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5">
      <c r="A255" s="246">
        <v>79</v>
      </c>
      <c r="B255" s="247" t="s">
        <v>394</v>
      </c>
      <c r="C255" s="260" t="s">
        <v>395</v>
      </c>
      <c r="D255" s="248" t="s">
        <v>126</v>
      </c>
      <c r="E255" s="249">
        <v>144.3793</v>
      </c>
      <c r="F255" s="250"/>
      <c r="G255" s="251">
        <f>ROUND(E255*F255,2)</f>
        <v>0</v>
      </c>
      <c r="H255" s="234"/>
      <c r="I255" s="233">
        <f>ROUND(E255*H255,2)</f>
        <v>0</v>
      </c>
      <c r="J255" s="234"/>
      <c r="K255" s="233">
        <f>ROUND(E255*J255,2)</f>
        <v>0</v>
      </c>
      <c r="L255" s="233">
        <v>21</v>
      </c>
      <c r="M255" s="233">
        <f>G255*(1+L255/100)</f>
        <v>0</v>
      </c>
      <c r="N255" s="232">
        <v>3.0000000000000001E-3</v>
      </c>
      <c r="O255" s="232">
        <f>ROUND(E255*N255,2)</f>
        <v>0.43</v>
      </c>
      <c r="P255" s="232">
        <v>0</v>
      </c>
      <c r="Q255" s="232">
        <f>ROUND(E255*P255,2)</f>
        <v>0</v>
      </c>
      <c r="R255" s="233"/>
      <c r="S255" s="233" t="s">
        <v>127</v>
      </c>
      <c r="T255" s="233" t="s">
        <v>197</v>
      </c>
      <c r="U255" s="233">
        <v>1.7999999999999999E-2</v>
      </c>
      <c r="V255" s="233">
        <f>ROUND(E255*U255,2)</f>
        <v>2.6</v>
      </c>
      <c r="W255" s="233"/>
      <c r="X255" s="233" t="s">
        <v>128</v>
      </c>
      <c r="Y255" s="233" t="s">
        <v>129</v>
      </c>
      <c r="Z255" s="212"/>
      <c r="AA255" s="212"/>
      <c r="AB255" s="212"/>
      <c r="AC255" s="212"/>
      <c r="AD255" s="212"/>
      <c r="AE255" s="212"/>
      <c r="AF255" s="212"/>
      <c r="AG255" s="212" t="s">
        <v>130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25">
      <c r="A256" s="229"/>
      <c r="B256" s="230"/>
      <c r="C256" s="261" t="s">
        <v>393</v>
      </c>
      <c r="D256" s="235"/>
      <c r="E256" s="236">
        <v>144.3793</v>
      </c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132</v>
      </c>
      <c r="AH256" s="212">
        <v>5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5">
      <c r="A257" s="229">
        <v>80</v>
      </c>
      <c r="B257" s="230" t="s">
        <v>396</v>
      </c>
      <c r="C257" s="263" t="s">
        <v>397</v>
      </c>
      <c r="D257" s="231" t="s">
        <v>0</v>
      </c>
      <c r="E257" s="258"/>
      <c r="F257" s="234"/>
      <c r="G257" s="233">
        <f>ROUND(E257*F257,2)</f>
        <v>0</v>
      </c>
      <c r="H257" s="234"/>
      <c r="I257" s="233">
        <f>ROUND(E257*H257,2)</f>
        <v>0</v>
      </c>
      <c r="J257" s="234"/>
      <c r="K257" s="233">
        <f>ROUND(E257*J257,2)</f>
        <v>0</v>
      </c>
      <c r="L257" s="233">
        <v>21</v>
      </c>
      <c r="M257" s="233">
        <f>G257*(1+L257/100)</f>
        <v>0</v>
      </c>
      <c r="N257" s="232">
        <v>0</v>
      </c>
      <c r="O257" s="232">
        <f>ROUND(E257*N257,2)</f>
        <v>0</v>
      </c>
      <c r="P257" s="232">
        <v>0</v>
      </c>
      <c r="Q257" s="232">
        <f>ROUND(E257*P257,2)</f>
        <v>0</v>
      </c>
      <c r="R257" s="233"/>
      <c r="S257" s="233" t="s">
        <v>127</v>
      </c>
      <c r="T257" s="233" t="s">
        <v>197</v>
      </c>
      <c r="U257" s="233">
        <v>0</v>
      </c>
      <c r="V257" s="233">
        <f>ROUND(E257*U257,2)</f>
        <v>0</v>
      </c>
      <c r="W257" s="233"/>
      <c r="X257" s="233" t="s">
        <v>289</v>
      </c>
      <c r="Y257" s="233" t="s">
        <v>129</v>
      </c>
      <c r="Z257" s="212"/>
      <c r="AA257" s="212"/>
      <c r="AB257" s="212"/>
      <c r="AC257" s="212"/>
      <c r="AD257" s="212"/>
      <c r="AE257" s="212"/>
      <c r="AF257" s="212"/>
      <c r="AG257" s="212" t="s">
        <v>290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x14ac:dyDescent="0.25">
      <c r="A258" s="239" t="s">
        <v>122</v>
      </c>
      <c r="B258" s="240" t="s">
        <v>87</v>
      </c>
      <c r="C258" s="259" t="s">
        <v>88</v>
      </c>
      <c r="D258" s="241"/>
      <c r="E258" s="242"/>
      <c r="F258" s="243"/>
      <c r="G258" s="244">
        <f>SUMIF(AG259:AG262,"&lt;&gt;NOR",G259:G262)</f>
        <v>0</v>
      </c>
      <c r="H258" s="238"/>
      <c r="I258" s="238">
        <f>SUM(I259:I262)</f>
        <v>0</v>
      </c>
      <c r="J258" s="238"/>
      <c r="K258" s="238">
        <f>SUM(K259:K262)</f>
        <v>0</v>
      </c>
      <c r="L258" s="238"/>
      <c r="M258" s="238">
        <f>SUM(M259:M262)</f>
        <v>0</v>
      </c>
      <c r="N258" s="237"/>
      <c r="O258" s="237">
        <f>SUM(O259:O262)</f>
        <v>0</v>
      </c>
      <c r="P258" s="237"/>
      <c r="Q258" s="237">
        <f>SUM(Q259:Q262)</f>
        <v>0</v>
      </c>
      <c r="R258" s="238"/>
      <c r="S258" s="238"/>
      <c r="T258" s="238"/>
      <c r="U258" s="238"/>
      <c r="V258" s="238">
        <f>SUM(V259:V262)</f>
        <v>1.25</v>
      </c>
      <c r="W258" s="238"/>
      <c r="X258" s="238"/>
      <c r="Y258" s="238"/>
      <c r="AG258" t="s">
        <v>123</v>
      </c>
    </row>
    <row r="259" spans="1:60" ht="20.399999999999999" outlineLevel="1" x14ac:dyDescent="0.25">
      <c r="A259" s="246">
        <v>81</v>
      </c>
      <c r="B259" s="247" t="s">
        <v>398</v>
      </c>
      <c r="C259" s="260" t="s">
        <v>399</v>
      </c>
      <c r="D259" s="248" t="s">
        <v>126</v>
      </c>
      <c r="E259" s="249">
        <v>7</v>
      </c>
      <c r="F259" s="250"/>
      <c r="G259" s="251">
        <f>ROUND(E259*F259,2)</f>
        <v>0</v>
      </c>
      <c r="H259" s="234"/>
      <c r="I259" s="233">
        <f>ROUND(E259*H259,2)</f>
        <v>0</v>
      </c>
      <c r="J259" s="234"/>
      <c r="K259" s="233">
        <f>ROUND(E259*J259,2)</f>
        <v>0</v>
      </c>
      <c r="L259" s="233">
        <v>21</v>
      </c>
      <c r="M259" s="233">
        <f>G259*(1+L259/100)</f>
        <v>0</v>
      </c>
      <c r="N259" s="232">
        <v>8.0000000000000007E-5</v>
      </c>
      <c r="O259" s="232">
        <f>ROUND(E259*N259,2)</f>
        <v>0</v>
      </c>
      <c r="P259" s="232">
        <v>0</v>
      </c>
      <c r="Q259" s="232">
        <f>ROUND(E259*P259,2)</f>
        <v>0</v>
      </c>
      <c r="R259" s="233"/>
      <c r="S259" s="233" t="s">
        <v>196</v>
      </c>
      <c r="T259" s="233" t="s">
        <v>197</v>
      </c>
      <c r="U259" s="233">
        <v>0.156</v>
      </c>
      <c r="V259" s="233">
        <f>ROUND(E259*U259,2)</f>
        <v>1.0900000000000001</v>
      </c>
      <c r="W259" s="233"/>
      <c r="X259" s="233" t="s">
        <v>128</v>
      </c>
      <c r="Y259" s="233" t="s">
        <v>129</v>
      </c>
      <c r="Z259" s="212"/>
      <c r="AA259" s="212"/>
      <c r="AB259" s="212"/>
      <c r="AC259" s="212"/>
      <c r="AD259" s="212"/>
      <c r="AE259" s="212"/>
      <c r="AF259" s="212"/>
      <c r="AG259" s="212" t="s">
        <v>130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2" x14ac:dyDescent="0.25">
      <c r="A260" s="229"/>
      <c r="B260" s="230"/>
      <c r="C260" s="261" t="s">
        <v>400</v>
      </c>
      <c r="D260" s="235"/>
      <c r="E260" s="236">
        <v>7</v>
      </c>
      <c r="F260" s="233"/>
      <c r="G260" s="233"/>
      <c r="H260" s="233"/>
      <c r="I260" s="233"/>
      <c r="J260" s="233"/>
      <c r="K260" s="233"/>
      <c r="L260" s="233"/>
      <c r="M260" s="233"/>
      <c r="N260" s="232"/>
      <c r="O260" s="232"/>
      <c r="P260" s="232"/>
      <c r="Q260" s="232"/>
      <c r="R260" s="233"/>
      <c r="S260" s="233"/>
      <c r="T260" s="233"/>
      <c r="U260" s="233"/>
      <c r="V260" s="233"/>
      <c r="W260" s="233"/>
      <c r="X260" s="233"/>
      <c r="Y260" s="233"/>
      <c r="Z260" s="212"/>
      <c r="AA260" s="212"/>
      <c r="AB260" s="212"/>
      <c r="AC260" s="212"/>
      <c r="AD260" s="212"/>
      <c r="AE260" s="212"/>
      <c r="AF260" s="212"/>
      <c r="AG260" s="212" t="s">
        <v>132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20.399999999999999" outlineLevel="1" x14ac:dyDescent="0.25">
      <c r="A261" s="246">
        <v>82</v>
      </c>
      <c r="B261" s="247" t="s">
        <v>401</v>
      </c>
      <c r="C261" s="260" t="s">
        <v>402</v>
      </c>
      <c r="D261" s="248" t="s">
        <v>302</v>
      </c>
      <c r="E261" s="249">
        <v>1</v>
      </c>
      <c r="F261" s="250"/>
      <c r="G261" s="251">
        <f>ROUND(E261*F261,2)</f>
        <v>0</v>
      </c>
      <c r="H261" s="234"/>
      <c r="I261" s="233">
        <f>ROUND(E261*H261,2)</f>
        <v>0</v>
      </c>
      <c r="J261" s="234"/>
      <c r="K261" s="233">
        <f>ROUND(E261*J261,2)</f>
        <v>0</v>
      </c>
      <c r="L261" s="233">
        <v>21</v>
      </c>
      <c r="M261" s="233">
        <f>G261*(1+L261/100)</f>
        <v>0</v>
      </c>
      <c r="N261" s="232">
        <v>3.8000000000000002E-4</v>
      </c>
      <c r="O261" s="232">
        <f>ROUND(E261*N261,2)</f>
        <v>0</v>
      </c>
      <c r="P261" s="232">
        <v>0</v>
      </c>
      <c r="Q261" s="232">
        <f>ROUND(E261*P261,2)</f>
        <v>0</v>
      </c>
      <c r="R261" s="233"/>
      <c r="S261" s="233" t="s">
        <v>127</v>
      </c>
      <c r="T261" s="233" t="s">
        <v>197</v>
      </c>
      <c r="U261" s="233">
        <v>0.15775</v>
      </c>
      <c r="V261" s="233">
        <f>ROUND(E261*U261,2)</f>
        <v>0.16</v>
      </c>
      <c r="W261" s="233"/>
      <c r="X261" s="233" t="s">
        <v>303</v>
      </c>
      <c r="Y261" s="233" t="s">
        <v>129</v>
      </c>
      <c r="Z261" s="212"/>
      <c r="AA261" s="212"/>
      <c r="AB261" s="212"/>
      <c r="AC261" s="212"/>
      <c r="AD261" s="212"/>
      <c r="AE261" s="212"/>
      <c r="AF261" s="212"/>
      <c r="AG261" s="212" t="s">
        <v>304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5">
      <c r="A262" s="229"/>
      <c r="B262" s="230"/>
      <c r="C262" s="261" t="s">
        <v>403</v>
      </c>
      <c r="D262" s="235"/>
      <c r="E262" s="236">
        <v>1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132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x14ac:dyDescent="0.25">
      <c r="A263" s="239" t="s">
        <v>122</v>
      </c>
      <c r="B263" s="240" t="s">
        <v>89</v>
      </c>
      <c r="C263" s="259" t="s">
        <v>90</v>
      </c>
      <c r="D263" s="241"/>
      <c r="E263" s="242"/>
      <c r="F263" s="243"/>
      <c r="G263" s="244">
        <f>SUMIF(AG264:AG315,"&lt;&gt;NOR",G264:G315)</f>
        <v>0</v>
      </c>
      <c r="H263" s="238"/>
      <c r="I263" s="238">
        <f>SUM(I264:I315)</f>
        <v>0</v>
      </c>
      <c r="J263" s="238"/>
      <c r="K263" s="238">
        <f>SUM(K264:K315)</f>
        <v>0</v>
      </c>
      <c r="L263" s="238"/>
      <c r="M263" s="238">
        <f>SUM(M264:M315)</f>
        <v>0</v>
      </c>
      <c r="N263" s="237"/>
      <c r="O263" s="237">
        <f>SUM(O264:O315)</f>
        <v>0.84000000000000008</v>
      </c>
      <c r="P263" s="237"/>
      <c r="Q263" s="237">
        <f>SUM(Q264:Q315)</f>
        <v>0.23</v>
      </c>
      <c r="R263" s="238"/>
      <c r="S263" s="238"/>
      <c r="T263" s="238"/>
      <c r="U263" s="238"/>
      <c r="V263" s="238">
        <f>SUM(V264:V315)</f>
        <v>231.39</v>
      </c>
      <c r="W263" s="238"/>
      <c r="X263" s="238"/>
      <c r="Y263" s="238"/>
      <c r="AG263" t="s">
        <v>123</v>
      </c>
    </row>
    <row r="264" spans="1:60" outlineLevel="1" x14ac:dyDescent="0.25">
      <c r="A264" s="246">
        <v>83</v>
      </c>
      <c r="B264" s="247" t="s">
        <v>404</v>
      </c>
      <c r="C264" s="260" t="s">
        <v>405</v>
      </c>
      <c r="D264" s="248" t="s">
        <v>126</v>
      </c>
      <c r="E264" s="249">
        <v>251.27420000000001</v>
      </c>
      <c r="F264" s="250"/>
      <c r="G264" s="251">
        <f>ROUND(E264*F264,2)</f>
        <v>0</v>
      </c>
      <c r="H264" s="234"/>
      <c r="I264" s="233">
        <f>ROUND(E264*H264,2)</f>
        <v>0</v>
      </c>
      <c r="J264" s="234"/>
      <c r="K264" s="233">
        <f>ROUND(E264*J264,2)</f>
        <v>0</v>
      </c>
      <c r="L264" s="233">
        <v>21</v>
      </c>
      <c r="M264" s="233">
        <f>G264*(1+L264/100)</f>
        <v>0</v>
      </c>
      <c r="N264" s="232">
        <v>0</v>
      </c>
      <c r="O264" s="232">
        <f>ROUND(E264*N264,2)</f>
        <v>0</v>
      </c>
      <c r="P264" s="232">
        <v>8.9999999999999998E-4</v>
      </c>
      <c r="Q264" s="232">
        <f>ROUND(E264*P264,2)</f>
        <v>0.23</v>
      </c>
      <c r="R264" s="233"/>
      <c r="S264" s="233" t="s">
        <v>127</v>
      </c>
      <c r="T264" s="233" t="s">
        <v>127</v>
      </c>
      <c r="U264" s="233">
        <v>7.6679999999999998E-2</v>
      </c>
      <c r="V264" s="233">
        <f>ROUND(E264*U264,2)</f>
        <v>19.27</v>
      </c>
      <c r="W264" s="233"/>
      <c r="X264" s="233" t="s">
        <v>128</v>
      </c>
      <c r="Y264" s="233" t="s">
        <v>129</v>
      </c>
      <c r="Z264" s="212"/>
      <c r="AA264" s="212"/>
      <c r="AB264" s="212"/>
      <c r="AC264" s="212"/>
      <c r="AD264" s="212"/>
      <c r="AE264" s="212"/>
      <c r="AF264" s="212"/>
      <c r="AG264" s="212" t="s">
        <v>130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2" x14ac:dyDescent="0.25">
      <c r="A265" s="229"/>
      <c r="B265" s="230"/>
      <c r="C265" s="261" t="s">
        <v>151</v>
      </c>
      <c r="D265" s="235"/>
      <c r="E265" s="236">
        <v>21.4178</v>
      </c>
      <c r="F265" s="233"/>
      <c r="G265" s="233"/>
      <c r="H265" s="233"/>
      <c r="I265" s="233"/>
      <c r="J265" s="233"/>
      <c r="K265" s="233"/>
      <c r="L265" s="233"/>
      <c r="M265" s="233"/>
      <c r="N265" s="232"/>
      <c r="O265" s="232"/>
      <c r="P265" s="232"/>
      <c r="Q265" s="232"/>
      <c r="R265" s="233"/>
      <c r="S265" s="233"/>
      <c r="T265" s="233"/>
      <c r="U265" s="233"/>
      <c r="V265" s="233"/>
      <c r="W265" s="233"/>
      <c r="X265" s="233"/>
      <c r="Y265" s="233"/>
      <c r="Z265" s="212"/>
      <c r="AA265" s="212"/>
      <c r="AB265" s="212"/>
      <c r="AC265" s="212"/>
      <c r="AD265" s="212"/>
      <c r="AE265" s="212"/>
      <c r="AF265" s="212"/>
      <c r="AG265" s="212" t="s">
        <v>132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3" x14ac:dyDescent="0.25">
      <c r="A266" s="229"/>
      <c r="B266" s="230"/>
      <c r="C266" s="261" t="s">
        <v>152</v>
      </c>
      <c r="D266" s="235"/>
      <c r="E266" s="236">
        <v>98.409800000000004</v>
      </c>
      <c r="F266" s="233"/>
      <c r="G266" s="233"/>
      <c r="H266" s="233"/>
      <c r="I266" s="233"/>
      <c r="J266" s="233"/>
      <c r="K266" s="233"/>
      <c r="L266" s="233"/>
      <c r="M266" s="233"/>
      <c r="N266" s="232"/>
      <c r="O266" s="232"/>
      <c r="P266" s="232"/>
      <c r="Q266" s="232"/>
      <c r="R266" s="233"/>
      <c r="S266" s="233"/>
      <c r="T266" s="233"/>
      <c r="U266" s="233"/>
      <c r="V266" s="233"/>
      <c r="W266" s="233"/>
      <c r="X266" s="233"/>
      <c r="Y266" s="233"/>
      <c r="Z266" s="212"/>
      <c r="AA266" s="212"/>
      <c r="AB266" s="212"/>
      <c r="AC266" s="212"/>
      <c r="AD266" s="212"/>
      <c r="AE266" s="212"/>
      <c r="AF266" s="212"/>
      <c r="AG266" s="212" t="s">
        <v>132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3" x14ac:dyDescent="0.25">
      <c r="A267" s="229"/>
      <c r="B267" s="230"/>
      <c r="C267" s="261" t="s">
        <v>153</v>
      </c>
      <c r="D267" s="235"/>
      <c r="E267" s="236">
        <v>25.8765</v>
      </c>
      <c r="F267" s="233"/>
      <c r="G267" s="233"/>
      <c r="H267" s="233"/>
      <c r="I267" s="233"/>
      <c r="J267" s="233"/>
      <c r="K267" s="233"/>
      <c r="L267" s="233"/>
      <c r="M267" s="233"/>
      <c r="N267" s="232"/>
      <c r="O267" s="232"/>
      <c r="P267" s="232"/>
      <c r="Q267" s="232"/>
      <c r="R267" s="233"/>
      <c r="S267" s="233"/>
      <c r="T267" s="233"/>
      <c r="U267" s="233"/>
      <c r="V267" s="233"/>
      <c r="W267" s="233"/>
      <c r="X267" s="233"/>
      <c r="Y267" s="233"/>
      <c r="Z267" s="212"/>
      <c r="AA267" s="212"/>
      <c r="AB267" s="212"/>
      <c r="AC267" s="212"/>
      <c r="AD267" s="212"/>
      <c r="AE267" s="212"/>
      <c r="AF267" s="212"/>
      <c r="AG267" s="212" t="s">
        <v>132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25">
      <c r="A268" s="229"/>
      <c r="B268" s="230"/>
      <c r="C268" s="261" t="s">
        <v>154</v>
      </c>
      <c r="D268" s="235"/>
      <c r="E268" s="236">
        <v>28.3325</v>
      </c>
      <c r="F268" s="233"/>
      <c r="G268" s="233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132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ht="30.6" outlineLevel="3" x14ac:dyDescent="0.25">
      <c r="A269" s="229"/>
      <c r="B269" s="230"/>
      <c r="C269" s="261" t="s">
        <v>155</v>
      </c>
      <c r="D269" s="235"/>
      <c r="E269" s="236">
        <v>77.2376</v>
      </c>
      <c r="F269" s="233"/>
      <c r="G269" s="233"/>
      <c r="H269" s="233"/>
      <c r="I269" s="233"/>
      <c r="J269" s="233"/>
      <c r="K269" s="233"/>
      <c r="L269" s="233"/>
      <c r="M269" s="233"/>
      <c r="N269" s="232"/>
      <c r="O269" s="232"/>
      <c r="P269" s="232"/>
      <c r="Q269" s="232"/>
      <c r="R269" s="233"/>
      <c r="S269" s="233"/>
      <c r="T269" s="233"/>
      <c r="U269" s="233"/>
      <c r="V269" s="233"/>
      <c r="W269" s="233"/>
      <c r="X269" s="233"/>
      <c r="Y269" s="233"/>
      <c r="Z269" s="212"/>
      <c r="AA269" s="212"/>
      <c r="AB269" s="212"/>
      <c r="AC269" s="212"/>
      <c r="AD269" s="212"/>
      <c r="AE269" s="212"/>
      <c r="AF269" s="212"/>
      <c r="AG269" s="212" t="s">
        <v>132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5">
      <c r="A270" s="246">
        <v>84</v>
      </c>
      <c r="B270" s="247" t="s">
        <v>406</v>
      </c>
      <c r="C270" s="260" t="s">
        <v>407</v>
      </c>
      <c r="D270" s="248" t="s">
        <v>126</v>
      </c>
      <c r="E270" s="249">
        <v>349.98829999999998</v>
      </c>
      <c r="F270" s="250"/>
      <c r="G270" s="251">
        <f>ROUND(E270*F270,2)</f>
        <v>0</v>
      </c>
      <c r="H270" s="234"/>
      <c r="I270" s="233">
        <f>ROUND(E270*H270,2)</f>
        <v>0</v>
      </c>
      <c r="J270" s="234"/>
      <c r="K270" s="233">
        <f>ROUND(E270*J270,2)</f>
        <v>0</v>
      </c>
      <c r="L270" s="233">
        <v>21</v>
      </c>
      <c r="M270" s="233">
        <f>G270*(1+L270/100)</f>
        <v>0</v>
      </c>
      <c r="N270" s="232">
        <v>1E-4</v>
      </c>
      <c r="O270" s="232">
        <f>ROUND(E270*N270,2)</f>
        <v>0.03</v>
      </c>
      <c r="P270" s="232">
        <v>0</v>
      </c>
      <c r="Q270" s="232">
        <f>ROUND(E270*P270,2)</f>
        <v>0</v>
      </c>
      <c r="R270" s="233"/>
      <c r="S270" s="233" t="s">
        <v>127</v>
      </c>
      <c r="T270" s="233" t="s">
        <v>127</v>
      </c>
      <c r="U270" s="233">
        <v>3.2480000000000002E-2</v>
      </c>
      <c r="V270" s="233">
        <f>ROUND(E270*U270,2)</f>
        <v>11.37</v>
      </c>
      <c r="W270" s="233"/>
      <c r="X270" s="233" t="s">
        <v>128</v>
      </c>
      <c r="Y270" s="233" t="s">
        <v>129</v>
      </c>
      <c r="Z270" s="212"/>
      <c r="AA270" s="212"/>
      <c r="AB270" s="212"/>
      <c r="AC270" s="212"/>
      <c r="AD270" s="212"/>
      <c r="AE270" s="212"/>
      <c r="AF270" s="212"/>
      <c r="AG270" s="212" t="s">
        <v>130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2" x14ac:dyDescent="0.25">
      <c r="A271" s="229"/>
      <c r="B271" s="230"/>
      <c r="C271" s="261" t="s">
        <v>213</v>
      </c>
      <c r="D271" s="235"/>
      <c r="E271" s="236">
        <v>8.8643999999999998</v>
      </c>
      <c r="F271" s="233"/>
      <c r="G271" s="233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132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3" x14ac:dyDescent="0.25">
      <c r="A272" s="229"/>
      <c r="B272" s="230"/>
      <c r="C272" s="261" t="s">
        <v>215</v>
      </c>
      <c r="D272" s="235"/>
      <c r="E272" s="236">
        <v>19.367999999999999</v>
      </c>
      <c r="F272" s="233"/>
      <c r="G272" s="233"/>
      <c r="H272" s="233"/>
      <c r="I272" s="233"/>
      <c r="J272" s="233"/>
      <c r="K272" s="233"/>
      <c r="L272" s="233"/>
      <c r="M272" s="233"/>
      <c r="N272" s="232"/>
      <c r="O272" s="232"/>
      <c r="P272" s="232"/>
      <c r="Q272" s="232"/>
      <c r="R272" s="233"/>
      <c r="S272" s="233"/>
      <c r="T272" s="233"/>
      <c r="U272" s="233"/>
      <c r="V272" s="233"/>
      <c r="W272" s="233"/>
      <c r="X272" s="233"/>
      <c r="Y272" s="233"/>
      <c r="Z272" s="212"/>
      <c r="AA272" s="212"/>
      <c r="AB272" s="212"/>
      <c r="AC272" s="212"/>
      <c r="AD272" s="212"/>
      <c r="AE272" s="212"/>
      <c r="AF272" s="212"/>
      <c r="AG272" s="212" t="s">
        <v>132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5">
      <c r="A273" s="229"/>
      <c r="B273" s="230"/>
      <c r="C273" s="261" t="s">
        <v>216</v>
      </c>
      <c r="D273" s="235"/>
      <c r="E273" s="236">
        <v>23.715</v>
      </c>
      <c r="F273" s="233"/>
      <c r="G273" s="233"/>
      <c r="H273" s="233"/>
      <c r="I273" s="233"/>
      <c r="J273" s="233"/>
      <c r="K273" s="233"/>
      <c r="L273" s="233"/>
      <c r="M273" s="233"/>
      <c r="N273" s="232"/>
      <c r="O273" s="232"/>
      <c r="P273" s="232"/>
      <c r="Q273" s="232"/>
      <c r="R273" s="233"/>
      <c r="S273" s="233"/>
      <c r="T273" s="233"/>
      <c r="U273" s="233"/>
      <c r="V273" s="233"/>
      <c r="W273" s="233"/>
      <c r="X273" s="233"/>
      <c r="Y273" s="233"/>
      <c r="Z273" s="212"/>
      <c r="AA273" s="212"/>
      <c r="AB273" s="212"/>
      <c r="AC273" s="212"/>
      <c r="AD273" s="212"/>
      <c r="AE273" s="212"/>
      <c r="AF273" s="212"/>
      <c r="AG273" s="212" t="s">
        <v>132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25">
      <c r="A274" s="229"/>
      <c r="B274" s="230"/>
      <c r="C274" s="261" t="s">
        <v>217</v>
      </c>
      <c r="D274" s="235"/>
      <c r="E274" s="236">
        <v>31.435500000000001</v>
      </c>
      <c r="F274" s="233"/>
      <c r="G274" s="233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132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3" x14ac:dyDescent="0.25">
      <c r="A275" s="229"/>
      <c r="B275" s="230"/>
      <c r="C275" s="261" t="s">
        <v>218</v>
      </c>
      <c r="D275" s="235"/>
      <c r="E275" s="236">
        <v>1.76</v>
      </c>
      <c r="F275" s="233"/>
      <c r="G275" s="233"/>
      <c r="H275" s="233"/>
      <c r="I275" s="233"/>
      <c r="J275" s="233"/>
      <c r="K275" s="233"/>
      <c r="L275" s="233"/>
      <c r="M275" s="233"/>
      <c r="N275" s="232"/>
      <c r="O275" s="232"/>
      <c r="P275" s="232"/>
      <c r="Q275" s="232"/>
      <c r="R275" s="233"/>
      <c r="S275" s="233"/>
      <c r="T275" s="233"/>
      <c r="U275" s="233"/>
      <c r="V275" s="233"/>
      <c r="W275" s="233"/>
      <c r="X275" s="233"/>
      <c r="Y275" s="233"/>
      <c r="Z275" s="212"/>
      <c r="AA275" s="212"/>
      <c r="AB275" s="212"/>
      <c r="AC275" s="212"/>
      <c r="AD275" s="212"/>
      <c r="AE275" s="212"/>
      <c r="AF275" s="212"/>
      <c r="AG275" s="212" t="s">
        <v>132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25">
      <c r="A276" s="229"/>
      <c r="B276" s="230"/>
      <c r="C276" s="261" t="s">
        <v>219</v>
      </c>
      <c r="D276" s="235"/>
      <c r="E276" s="236">
        <v>5.12</v>
      </c>
      <c r="F276" s="233"/>
      <c r="G276" s="233"/>
      <c r="H276" s="233"/>
      <c r="I276" s="233"/>
      <c r="J276" s="233"/>
      <c r="K276" s="233"/>
      <c r="L276" s="233"/>
      <c r="M276" s="233"/>
      <c r="N276" s="232"/>
      <c r="O276" s="232"/>
      <c r="P276" s="232"/>
      <c r="Q276" s="232"/>
      <c r="R276" s="233"/>
      <c r="S276" s="233"/>
      <c r="T276" s="233"/>
      <c r="U276" s="233"/>
      <c r="V276" s="233"/>
      <c r="W276" s="233"/>
      <c r="X276" s="233"/>
      <c r="Y276" s="233"/>
      <c r="Z276" s="212"/>
      <c r="AA276" s="212"/>
      <c r="AB276" s="212"/>
      <c r="AC276" s="212"/>
      <c r="AD276" s="212"/>
      <c r="AE276" s="212"/>
      <c r="AF276" s="212"/>
      <c r="AG276" s="212" t="s">
        <v>132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5">
      <c r="A277" s="229"/>
      <c r="B277" s="230"/>
      <c r="C277" s="261" t="s">
        <v>220</v>
      </c>
      <c r="D277" s="235"/>
      <c r="E277" s="236">
        <v>8.4512</v>
      </c>
      <c r="F277" s="233"/>
      <c r="G277" s="233"/>
      <c r="H277" s="233"/>
      <c r="I277" s="233"/>
      <c r="J277" s="233"/>
      <c r="K277" s="233"/>
      <c r="L277" s="233"/>
      <c r="M277" s="233"/>
      <c r="N277" s="232"/>
      <c r="O277" s="232"/>
      <c r="P277" s="232"/>
      <c r="Q277" s="232"/>
      <c r="R277" s="233"/>
      <c r="S277" s="233"/>
      <c r="T277" s="233"/>
      <c r="U277" s="233"/>
      <c r="V277" s="233"/>
      <c r="W277" s="233"/>
      <c r="X277" s="233"/>
      <c r="Y277" s="233"/>
      <c r="Z277" s="212"/>
      <c r="AA277" s="212"/>
      <c r="AB277" s="212"/>
      <c r="AC277" s="212"/>
      <c r="AD277" s="212"/>
      <c r="AE277" s="212"/>
      <c r="AF277" s="212"/>
      <c r="AG277" s="212" t="s">
        <v>132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5">
      <c r="A278" s="229"/>
      <c r="B278" s="230"/>
      <c r="C278" s="261" t="s">
        <v>151</v>
      </c>
      <c r="D278" s="235"/>
      <c r="E278" s="236">
        <v>21.4178</v>
      </c>
      <c r="F278" s="233"/>
      <c r="G278" s="233"/>
      <c r="H278" s="233"/>
      <c r="I278" s="233"/>
      <c r="J278" s="233"/>
      <c r="K278" s="233"/>
      <c r="L278" s="233"/>
      <c r="M278" s="233"/>
      <c r="N278" s="232"/>
      <c r="O278" s="232"/>
      <c r="P278" s="232"/>
      <c r="Q278" s="232"/>
      <c r="R278" s="233"/>
      <c r="S278" s="233"/>
      <c r="T278" s="233"/>
      <c r="U278" s="233"/>
      <c r="V278" s="233"/>
      <c r="W278" s="233"/>
      <c r="X278" s="233"/>
      <c r="Y278" s="233"/>
      <c r="Z278" s="212"/>
      <c r="AA278" s="212"/>
      <c r="AB278" s="212"/>
      <c r="AC278" s="212"/>
      <c r="AD278" s="212"/>
      <c r="AE278" s="212"/>
      <c r="AF278" s="212"/>
      <c r="AG278" s="212" t="s">
        <v>132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5">
      <c r="A279" s="229"/>
      <c r="B279" s="230"/>
      <c r="C279" s="261" t="s">
        <v>152</v>
      </c>
      <c r="D279" s="235"/>
      <c r="E279" s="236">
        <v>98.409800000000004</v>
      </c>
      <c r="F279" s="233"/>
      <c r="G279" s="233"/>
      <c r="H279" s="233"/>
      <c r="I279" s="233"/>
      <c r="J279" s="233"/>
      <c r="K279" s="233"/>
      <c r="L279" s="233"/>
      <c r="M279" s="233"/>
      <c r="N279" s="232"/>
      <c r="O279" s="232"/>
      <c r="P279" s="232"/>
      <c r="Q279" s="232"/>
      <c r="R279" s="233"/>
      <c r="S279" s="233"/>
      <c r="T279" s="233"/>
      <c r="U279" s="233"/>
      <c r="V279" s="233"/>
      <c r="W279" s="233"/>
      <c r="X279" s="233"/>
      <c r="Y279" s="233"/>
      <c r="Z279" s="212"/>
      <c r="AA279" s="212"/>
      <c r="AB279" s="212"/>
      <c r="AC279" s="212"/>
      <c r="AD279" s="212"/>
      <c r="AE279" s="212"/>
      <c r="AF279" s="212"/>
      <c r="AG279" s="212" t="s">
        <v>132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25">
      <c r="A280" s="229"/>
      <c r="B280" s="230"/>
      <c r="C280" s="261" t="s">
        <v>153</v>
      </c>
      <c r="D280" s="235"/>
      <c r="E280" s="236">
        <v>25.8765</v>
      </c>
      <c r="F280" s="233"/>
      <c r="G280" s="233"/>
      <c r="H280" s="233"/>
      <c r="I280" s="233"/>
      <c r="J280" s="233"/>
      <c r="K280" s="233"/>
      <c r="L280" s="233"/>
      <c r="M280" s="233"/>
      <c r="N280" s="232"/>
      <c r="O280" s="232"/>
      <c r="P280" s="232"/>
      <c r="Q280" s="232"/>
      <c r="R280" s="233"/>
      <c r="S280" s="233"/>
      <c r="T280" s="233"/>
      <c r="U280" s="233"/>
      <c r="V280" s="233"/>
      <c r="W280" s="233"/>
      <c r="X280" s="233"/>
      <c r="Y280" s="233"/>
      <c r="Z280" s="212"/>
      <c r="AA280" s="212"/>
      <c r="AB280" s="212"/>
      <c r="AC280" s="212"/>
      <c r="AD280" s="212"/>
      <c r="AE280" s="212"/>
      <c r="AF280" s="212"/>
      <c r="AG280" s="212" t="s">
        <v>132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5">
      <c r="A281" s="229"/>
      <c r="B281" s="230"/>
      <c r="C281" s="261" t="s">
        <v>154</v>
      </c>
      <c r="D281" s="235"/>
      <c r="E281" s="236">
        <v>28.3325</v>
      </c>
      <c r="F281" s="233"/>
      <c r="G281" s="233"/>
      <c r="H281" s="233"/>
      <c r="I281" s="233"/>
      <c r="J281" s="233"/>
      <c r="K281" s="233"/>
      <c r="L281" s="233"/>
      <c r="M281" s="233"/>
      <c r="N281" s="232"/>
      <c r="O281" s="232"/>
      <c r="P281" s="232"/>
      <c r="Q281" s="232"/>
      <c r="R281" s="233"/>
      <c r="S281" s="233"/>
      <c r="T281" s="233"/>
      <c r="U281" s="233"/>
      <c r="V281" s="233"/>
      <c r="W281" s="233"/>
      <c r="X281" s="233"/>
      <c r="Y281" s="233"/>
      <c r="Z281" s="212"/>
      <c r="AA281" s="212"/>
      <c r="AB281" s="212"/>
      <c r="AC281" s="212"/>
      <c r="AD281" s="212"/>
      <c r="AE281" s="212"/>
      <c r="AF281" s="212"/>
      <c r="AG281" s="212" t="s">
        <v>132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ht="30.6" outlineLevel="3" x14ac:dyDescent="0.25">
      <c r="A282" s="229"/>
      <c r="B282" s="230"/>
      <c r="C282" s="261" t="s">
        <v>155</v>
      </c>
      <c r="D282" s="235"/>
      <c r="E282" s="236">
        <v>77.2376</v>
      </c>
      <c r="F282" s="233"/>
      <c r="G282" s="233"/>
      <c r="H282" s="233"/>
      <c r="I282" s="233"/>
      <c r="J282" s="233"/>
      <c r="K282" s="233"/>
      <c r="L282" s="233"/>
      <c r="M282" s="233"/>
      <c r="N282" s="232"/>
      <c r="O282" s="232"/>
      <c r="P282" s="232"/>
      <c r="Q282" s="232"/>
      <c r="R282" s="233"/>
      <c r="S282" s="233"/>
      <c r="T282" s="233"/>
      <c r="U282" s="233"/>
      <c r="V282" s="233"/>
      <c r="W282" s="233"/>
      <c r="X282" s="233"/>
      <c r="Y282" s="233"/>
      <c r="Z282" s="212"/>
      <c r="AA282" s="212"/>
      <c r="AB282" s="212"/>
      <c r="AC282" s="212"/>
      <c r="AD282" s="212"/>
      <c r="AE282" s="212"/>
      <c r="AF282" s="212"/>
      <c r="AG282" s="212" t="s">
        <v>132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5">
      <c r="A283" s="246">
        <v>85</v>
      </c>
      <c r="B283" s="247" t="s">
        <v>408</v>
      </c>
      <c r="C283" s="260" t="s">
        <v>409</v>
      </c>
      <c r="D283" s="248" t="s">
        <v>126</v>
      </c>
      <c r="E283" s="249">
        <v>349.98829999999998</v>
      </c>
      <c r="F283" s="250"/>
      <c r="G283" s="251">
        <f>ROUND(E283*F283,2)</f>
        <v>0</v>
      </c>
      <c r="H283" s="234"/>
      <c r="I283" s="233">
        <f>ROUND(E283*H283,2)</f>
        <v>0</v>
      </c>
      <c r="J283" s="234"/>
      <c r="K283" s="233">
        <f>ROUND(E283*J283,2)</f>
        <v>0</v>
      </c>
      <c r="L283" s="233">
        <v>21</v>
      </c>
      <c r="M283" s="233">
        <f>G283*(1+L283/100)</f>
        <v>0</v>
      </c>
      <c r="N283" s="232">
        <v>1.5E-3</v>
      </c>
      <c r="O283" s="232">
        <f>ROUND(E283*N283,2)</f>
        <v>0.52</v>
      </c>
      <c r="P283" s="232">
        <v>0</v>
      </c>
      <c r="Q283" s="232">
        <f>ROUND(E283*P283,2)</f>
        <v>0</v>
      </c>
      <c r="R283" s="233"/>
      <c r="S283" s="233" t="s">
        <v>127</v>
      </c>
      <c r="T283" s="233" t="s">
        <v>127</v>
      </c>
      <c r="U283" s="233">
        <v>0.32064999999999999</v>
      </c>
      <c r="V283" s="233">
        <f>ROUND(E283*U283,2)</f>
        <v>112.22</v>
      </c>
      <c r="W283" s="233"/>
      <c r="X283" s="233" t="s">
        <v>128</v>
      </c>
      <c r="Y283" s="233" t="s">
        <v>129</v>
      </c>
      <c r="Z283" s="212"/>
      <c r="AA283" s="212"/>
      <c r="AB283" s="212"/>
      <c r="AC283" s="212"/>
      <c r="AD283" s="212"/>
      <c r="AE283" s="212"/>
      <c r="AF283" s="212"/>
      <c r="AG283" s="212" t="s">
        <v>130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25">
      <c r="A284" s="229"/>
      <c r="B284" s="230"/>
      <c r="C284" s="261" t="s">
        <v>410</v>
      </c>
      <c r="D284" s="235"/>
      <c r="E284" s="236">
        <v>349.98829999999998</v>
      </c>
      <c r="F284" s="233"/>
      <c r="G284" s="233"/>
      <c r="H284" s="233"/>
      <c r="I284" s="233"/>
      <c r="J284" s="233"/>
      <c r="K284" s="233"/>
      <c r="L284" s="233"/>
      <c r="M284" s="233"/>
      <c r="N284" s="232"/>
      <c r="O284" s="232"/>
      <c r="P284" s="232"/>
      <c r="Q284" s="232"/>
      <c r="R284" s="233"/>
      <c r="S284" s="233"/>
      <c r="T284" s="233"/>
      <c r="U284" s="233"/>
      <c r="V284" s="233"/>
      <c r="W284" s="233"/>
      <c r="X284" s="233"/>
      <c r="Y284" s="233"/>
      <c r="Z284" s="212"/>
      <c r="AA284" s="212"/>
      <c r="AB284" s="212"/>
      <c r="AC284" s="212"/>
      <c r="AD284" s="212"/>
      <c r="AE284" s="212"/>
      <c r="AF284" s="212"/>
      <c r="AG284" s="212" t="s">
        <v>132</v>
      </c>
      <c r="AH284" s="212">
        <v>5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5">
      <c r="A285" s="246">
        <v>86</v>
      </c>
      <c r="B285" s="247" t="s">
        <v>411</v>
      </c>
      <c r="C285" s="260" t="s">
        <v>412</v>
      </c>
      <c r="D285" s="248" t="s">
        <v>126</v>
      </c>
      <c r="E285" s="249">
        <v>98.714100000000002</v>
      </c>
      <c r="F285" s="250"/>
      <c r="G285" s="251">
        <f>ROUND(E285*F285,2)</f>
        <v>0</v>
      </c>
      <c r="H285" s="234"/>
      <c r="I285" s="233">
        <f>ROUND(E285*H285,2)</f>
        <v>0</v>
      </c>
      <c r="J285" s="234"/>
      <c r="K285" s="233">
        <f>ROUND(E285*J285,2)</f>
        <v>0</v>
      </c>
      <c r="L285" s="233">
        <v>21</v>
      </c>
      <c r="M285" s="233">
        <f>G285*(1+L285/100)</f>
        <v>0</v>
      </c>
      <c r="N285" s="232">
        <v>1.0000000000000001E-5</v>
      </c>
      <c r="O285" s="232">
        <f>ROUND(E285*N285,2)</f>
        <v>0</v>
      </c>
      <c r="P285" s="232">
        <v>0</v>
      </c>
      <c r="Q285" s="232">
        <f>ROUND(E285*P285,2)</f>
        <v>0</v>
      </c>
      <c r="R285" s="233"/>
      <c r="S285" s="233" t="s">
        <v>127</v>
      </c>
      <c r="T285" s="233" t="s">
        <v>127</v>
      </c>
      <c r="U285" s="233">
        <v>0.122</v>
      </c>
      <c r="V285" s="233">
        <f>ROUND(E285*U285,2)</f>
        <v>12.04</v>
      </c>
      <c r="W285" s="233"/>
      <c r="X285" s="233" t="s">
        <v>128</v>
      </c>
      <c r="Y285" s="233" t="s">
        <v>129</v>
      </c>
      <c r="Z285" s="212"/>
      <c r="AA285" s="212"/>
      <c r="AB285" s="212"/>
      <c r="AC285" s="212"/>
      <c r="AD285" s="212"/>
      <c r="AE285" s="212"/>
      <c r="AF285" s="212"/>
      <c r="AG285" s="212" t="s">
        <v>244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2" x14ac:dyDescent="0.25">
      <c r="A286" s="229"/>
      <c r="B286" s="230"/>
      <c r="C286" s="261" t="s">
        <v>213</v>
      </c>
      <c r="D286" s="235"/>
      <c r="E286" s="236">
        <v>8.8643999999999998</v>
      </c>
      <c r="F286" s="233"/>
      <c r="G286" s="233"/>
      <c r="H286" s="233"/>
      <c r="I286" s="233"/>
      <c r="J286" s="233"/>
      <c r="K286" s="233"/>
      <c r="L286" s="233"/>
      <c r="M286" s="233"/>
      <c r="N286" s="232"/>
      <c r="O286" s="232"/>
      <c r="P286" s="232"/>
      <c r="Q286" s="232"/>
      <c r="R286" s="233"/>
      <c r="S286" s="233"/>
      <c r="T286" s="233"/>
      <c r="U286" s="233"/>
      <c r="V286" s="233"/>
      <c r="W286" s="233"/>
      <c r="X286" s="233"/>
      <c r="Y286" s="233"/>
      <c r="Z286" s="212"/>
      <c r="AA286" s="212"/>
      <c r="AB286" s="212"/>
      <c r="AC286" s="212"/>
      <c r="AD286" s="212"/>
      <c r="AE286" s="212"/>
      <c r="AF286" s="212"/>
      <c r="AG286" s="212" t="s">
        <v>132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25">
      <c r="A287" s="229"/>
      <c r="B287" s="230"/>
      <c r="C287" s="261" t="s">
        <v>215</v>
      </c>
      <c r="D287" s="235"/>
      <c r="E287" s="236">
        <v>19.367999999999999</v>
      </c>
      <c r="F287" s="233"/>
      <c r="G287" s="233"/>
      <c r="H287" s="233"/>
      <c r="I287" s="233"/>
      <c r="J287" s="233"/>
      <c r="K287" s="233"/>
      <c r="L287" s="233"/>
      <c r="M287" s="233"/>
      <c r="N287" s="232"/>
      <c r="O287" s="232"/>
      <c r="P287" s="232"/>
      <c r="Q287" s="232"/>
      <c r="R287" s="233"/>
      <c r="S287" s="233"/>
      <c r="T287" s="233"/>
      <c r="U287" s="233"/>
      <c r="V287" s="233"/>
      <c r="W287" s="233"/>
      <c r="X287" s="233"/>
      <c r="Y287" s="233"/>
      <c r="Z287" s="212"/>
      <c r="AA287" s="212"/>
      <c r="AB287" s="212"/>
      <c r="AC287" s="212"/>
      <c r="AD287" s="212"/>
      <c r="AE287" s="212"/>
      <c r="AF287" s="212"/>
      <c r="AG287" s="212" t="s">
        <v>132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3" x14ac:dyDescent="0.25">
      <c r="A288" s="229"/>
      <c r="B288" s="230"/>
      <c r="C288" s="261" t="s">
        <v>216</v>
      </c>
      <c r="D288" s="235"/>
      <c r="E288" s="236">
        <v>23.715</v>
      </c>
      <c r="F288" s="233"/>
      <c r="G288" s="233"/>
      <c r="H288" s="233"/>
      <c r="I288" s="233"/>
      <c r="J288" s="233"/>
      <c r="K288" s="233"/>
      <c r="L288" s="233"/>
      <c r="M288" s="233"/>
      <c r="N288" s="232"/>
      <c r="O288" s="232"/>
      <c r="P288" s="232"/>
      <c r="Q288" s="232"/>
      <c r="R288" s="233"/>
      <c r="S288" s="233"/>
      <c r="T288" s="233"/>
      <c r="U288" s="233"/>
      <c r="V288" s="233"/>
      <c r="W288" s="233"/>
      <c r="X288" s="233"/>
      <c r="Y288" s="233"/>
      <c r="Z288" s="212"/>
      <c r="AA288" s="212"/>
      <c r="AB288" s="212"/>
      <c r="AC288" s="212"/>
      <c r="AD288" s="212"/>
      <c r="AE288" s="212"/>
      <c r="AF288" s="212"/>
      <c r="AG288" s="212" t="s">
        <v>132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25">
      <c r="A289" s="229"/>
      <c r="B289" s="230"/>
      <c r="C289" s="261" t="s">
        <v>217</v>
      </c>
      <c r="D289" s="235"/>
      <c r="E289" s="236">
        <v>31.435500000000001</v>
      </c>
      <c r="F289" s="233"/>
      <c r="G289" s="233"/>
      <c r="H289" s="233"/>
      <c r="I289" s="233"/>
      <c r="J289" s="233"/>
      <c r="K289" s="233"/>
      <c r="L289" s="233"/>
      <c r="M289" s="233"/>
      <c r="N289" s="232"/>
      <c r="O289" s="232"/>
      <c r="P289" s="232"/>
      <c r="Q289" s="232"/>
      <c r="R289" s="233"/>
      <c r="S289" s="233"/>
      <c r="T289" s="233"/>
      <c r="U289" s="233"/>
      <c r="V289" s="233"/>
      <c r="W289" s="233"/>
      <c r="X289" s="233"/>
      <c r="Y289" s="233"/>
      <c r="Z289" s="212"/>
      <c r="AA289" s="212"/>
      <c r="AB289" s="212"/>
      <c r="AC289" s="212"/>
      <c r="AD289" s="212"/>
      <c r="AE289" s="212"/>
      <c r="AF289" s="212"/>
      <c r="AG289" s="212" t="s">
        <v>132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25">
      <c r="A290" s="229"/>
      <c r="B290" s="230"/>
      <c r="C290" s="261" t="s">
        <v>218</v>
      </c>
      <c r="D290" s="235"/>
      <c r="E290" s="236">
        <v>1.76</v>
      </c>
      <c r="F290" s="233"/>
      <c r="G290" s="233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132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5">
      <c r="A291" s="229"/>
      <c r="B291" s="230"/>
      <c r="C291" s="261" t="s">
        <v>219</v>
      </c>
      <c r="D291" s="235"/>
      <c r="E291" s="236">
        <v>5.12</v>
      </c>
      <c r="F291" s="233"/>
      <c r="G291" s="233"/>
      <c r="H291" s="233"/>
      <c r="I291" s="233"/>
      <c r="J291" s="233"/>
      <c r="K291" s="233"/>
      <c r="L291" s="233"/>
      <c r="M291" s="233"/>
      <c r="N291" s="232"/>
      <c r="O291" s="232"/>
      <c r="P291" s="232"/>
      <c r="Q291" s="232"/>
      <c r="R291" s="233"/>
      <c r="S291" s="233"/>
      <c r="T291" s="233"/>
      <c r="U291" s="233"/>
      <c r="V291" s="233"/>
      <c r="W291" s="233"/>
      <c r="X291" s="233"/>
      <c r="Y291" s="233"/>
      <c r="Z291" s="212"/>
      <c r="AA291" s="212"/>
      <c r="AB291" s="212"/>
      <c r="AC291" s="212"/>
      <c r="AD291" s="212"/>
      <c r="AE291" s="212"/>
      <c r="AF291" s="212"/>
      <c r="AG291" s="212" t="s">
        <v>132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3" x14ac:dyDescent="0.25">
      <c r="A292" s="229"/>
      <c r="B292" s="230"/>
      <c r="C292" s="261" t="s">
        <v>220</v>
      </c>
      <c r="D292" s="235"/>
      <c r="E292" s="236">
        <v>8.4512</v>
      </c>
      <c r="F292" s="233"/>
      <c r="G292" s="233"/>
      <c r="H292" s="233"/>
      <c r="I292" s="233"/>
      <c r="J292" s="233"/>
      <c r="K292" s="233"/>
      <c r="L292" s="233"/>
      <c r="M292" s="233"/>
      <c r="N292" s="232"/>
      <c r="O292" s="232"/>
      <c r="P292" s="232"/>
      <c r="Q292" s="232"/>
      <c r="R292" s="233"/>
      <c r="S292" s="233"/>
      <c r="T292" s="233"/>
      <c r="U292" s="233"/>
      <c r="V292" s="233"/>
      <c r="W292" s="233"/>
      <c r="X292" s="233"/>
      <c r="Y292" s="233"/>
      <c r="Z292" s="212"/>
      <c r="AA292" s="212"/>
      <c r="AB292" s="212"/>
      <c r="AC292" s="212"/>
      <c r="AD292" s="212"/>
      <c r="AE292" s="212"/>
      <c r="AF292" s="212"/>
      <c r="AG292" s="212" t="s">
        <v>132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5">
      <c r="A293" s="246">
        <v>87</v>
      </c>
      <c r="B293" s="247" t="s">
        <v>413</v>
      </c>
      <c r="C293" s="260" t="s">
        <v>414</v>
      </c>
      <c r="D293" s="248" t="s">
        <v>126</v>
      </c>
      <c r="E293" s="249">
        <v>326.84829999999999</v>
      </c>
      <c r="F293" s="250"/>
      <c r="G293" s="251">
        <f>ROUND(E293*F293,2)</f>
        <v>0</v>
      </c>
      <c r="H293" s="234"/>
      <c r="I293" s="233">
        <f>ROUND(E293*H293,2)</f>
        <v>0</v>
      </c>
      <c r="J293" s="234"/>
      <c r="K293" s="233">
        <f>ROUND(E293*J293,2)</f>
        <v>0</v>
      </c>
      <c r="L293" s="233">
        <v>21</v>
      </c>
      <c r="M293" s="233">
        <f>G293*(1+L293/100)</f>
        <v>0</v>
      </c>
      <c r="N293" s="232">
        <v>3.1E-4</v>
      </c>
      <c r="O293" s="232">
        <f>ROUND(E293*N293,2)</f>
        <v>0.1</v>
      </c>
      <c r="P293" s="232">
        <v>0</v>
      </c>
      <c r="Q293" s="232">
        <f>ROUND(E293*P293,2)</f>
        <v>0</v>
      </c>
      <c r="R293" s="233"/>
      <c r="S293" s="233" t="s">
        <v>127</v>
      </c>
      <c r="T293" s="233" t="s">
        <v>127</v>
      </c>
      <c r="U293" s="233">
        <v>0.10191</v>
      </c>
      <c r="V293" s="233">
        <f>ROUND(E293*U293,2)</f>
        <v>33.31</v>
      </c>
      <c r="W293" s="233"/>
      <c r="X293" s="233" t="s">
        <v>128</v>
      </c>
      <c r="Y293" s="233" t="s">
        <v>129</v>
      </c>
      <c r="Z293" s="212"/>
      <c r="AA293" s="212"/>
      <c r="AB293" s="212"/>
      <c r="AC293" s="212"/>
      <c r="AD293" s="212"/>
      <c r="AE293" s="212"/>
      <c r="AF293" s="212"/>
      <c r="AG293" s="212" t="s">
        <v>130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2" x14ac:dyDescent="0.25">
      <c r="A294" s="229"/>
      <c r="B294" s="230"/>
      <c r="C294" s="261" t="s">
        <v>410</v>
      </c>
      <c r="D294" s="235"/>
      <c r="E294" s="236">
        <v>349.98829999999998</v>
      </c>
      <c r="F294" s="233"/>
      <c r="G294" s="233"/>
      <c r="H294" s="233"/>
      <c r="I294" s="233"/>
      <c r="J294" s="233"/>
      <c r="K294" s="233"/>
      <c r="L294" s="233"/>
      <c r="M294" s="233"/>
      <c r="N294" s="232"/>
      <c r="O294" s="232"/>
      <c r="P294" s="232"/>
      <c r="Q294" s="232"/>
      <c r="R294" s="233"/>
      <c r="S294" s="233"/>
      <c r="T294" s="233"/>
      <c r="U294" s="233"/>
      <c r="V294" s="233"/>
      <c r="W294" s="233"/>
      <c r="X294" s="233"/>
      <c r="Y294" s="233"/>
      <c r="Z294" s="212"/>
      <c r="AA294" s="212"/>
      <c r="AB294" s="212"/>
      <c r="AC294" s="212"/>
      <c r="AD294" s="212"/>
      <c r="AE294" s="212"/>
      <c r="AF294" s="212"/>
      <c r="AG294" s="212" t="s">
        <v>132</v>
      </c>
      <c r="AH294" s="212">
        <v>5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3" x14ac:dyDescent="0.25">
      <c r="A295" s="229"/>
      <c r="B295" s="230"/>
      <c r="C295" s="261" t="s">
        <v>415</v>
      </c>
      <c r="D295" s="235"/>
      <c r="E295" s="236">
        <v>-23.14</v>
      </c>
      <c r="F295" s="233"/>
      <c r="G295" s="233"/>
      <c r="H295" s="233"/>
      <c r="I295" s="233"/>
      <c r="J295" s="233"/>
      <c r="K295" s="233"/>
      <c r="L295" s="233"/>
      <c r="M295" s="233"/>
      <c r="N295" s="232"/>
      <c r="O295" s="232"/>
      <c r="P295" s="232"/>
      <c r="Q295" s="232"/>
      <c r="R295" s="233"/>
      <c r="S295" s="233"/>
      <c r="T295" s="233"/>
      <c r="U295" s="233"/>
      <c r="V295" s="233"/>
      <c r="W295" s="233"/>
      <c r="X295" s="233"/>
      <c r="Y295" s="233"/>
      <c r="Z295" s="212"/>
      <c r="AA295" s="212"/>
      <c r="AB295" s="212"/>
      <c r="AC295" s="212"/>
      <c r="AD295" s="212"/>
      <c r="AE295" s="212"/>
      <c r="AF295" s="212"/>
      <c r="AG295" s="212" t="s">
        <v>132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5">
      <c r="A296" s="246">
        <v>88</v>
      </c>
      <c r="B296" s="247" t="s">
        <v>416</v>
      </c>
      <c r="C296" s="260" t="s">
        <v>417</v>
      </c>
      <c r="D296" s="248" t="s">
        <v>126</v>
      </c>
      <c r="E296" s="249">
        <v>23.14</v>
      </c>
      <c r="F296" s="250"/>
      <c r="G296" s="251">
        <f>ROUND(E296*F296,2)</f>
        <v>0</v>
      </c>
      <c r="H296" s="234"/>
      <c r="I296" s="233">
        <f>ROUND(E296*H296,2)</f>
        <v>0</v>
      </c>
      <c r="J296" s="234"/>
      <c r="K296" s="233">
        <f>ROUND(E296*J296,2)</f>
        <v>0</v>
      </c>
      <c r="L296" s="233">
        <v>21</v>
      </c>
      <c r="M296" s="233">
        <f>G296*(1+L296/100)</f>
        <v>0</v>
      </c>
      <c r="N296" s="232">
        <v>3.1E-4</v>
      </c>
      <c r="O296" s="232">
        <f>ROUND(E296*N296,2)</f>
        <v>0.01</v>
      </c>
      <c r="P296" s="232">
        <v>0</v>
      </c>
      <c r="Q296" s="232">
        <f>ROUND(E296*P296,2)</f>
        <v>0</v>
      </c>
      <c r="R296" s="233"/>
      <c r="S296" s="233" t="s">
        <v>127</v>
      </c>
      <c r="T296" s="233" t="s">
        <v>127</v>
      </c>
      <c r="U296" s="233">
        <v>0.10902000000000001</v>
      </c>
      <c r="V296" s="233">
        <f>ROUND(E296*U296,2)</f>
        <v>2.52</v>
      </c>
      <c r="W296" s="233"/>
      <c r="X296" s="233" t="s">
        <v>128</v>
      </c>
      <c r="Y296" s="233" t="s">
        <v>129</v>
      </c>
      <c r="Z296" s="212"/>
      <c r="AA296" s="212"/>
      <c r="AB296" s="212"/>
      <c r="AC296" s="212"/>
      <c r="AD296" s="212"/>
      <c r="AE296" s="212"/>
      <c r="AF296" s="212"/>
      <c r="AG296" s="212" t="s">
        <v>130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2" x14ac:dyDescent="0.25">
      <c r="A297" s="229"/>
      <c r="B297" s="230"/>
      <c r="C297" s="261" t="s">
        <v>418</v>
      </c>
      <c r="D297" s="235"/>
      <c r="E297" s="236">
        <v>23.14</v>
      </c>
      <c r="F297" s="233"/>
      <c r="G297" s="233"/>
      <c r="H297" s="233"/>
      <c r="I297" s="233"/>
      <c r="J297" s="233"/>
      <c r="K297" s="233"/>
      <c r="L297" s="233"/>
      <c r="M297" s="233"/>
      <c r="N297" s="232"/>
      <c r="O297" s="232"/>
      <c r="P297" s="232"/>
      <c r="Q297" s="232"/>
      <c r="R297" s="233"/>
      <c r="S297" s="233"/>
      <c r="T297" s="233"/>
      <c r="U297" s="233"/>
      <c r="V297" s="233"/>
      <c r="W297" s="233"/>
      <c r="X297" s="233"/>
      <c r="Y297" s="233"/>
      <c r="Z297" s="212"/>
      <c r="AA297" s="212"/>
      <c r="AB297" s="212"/>
      <c r="AC297" s="212"/>
      <c r="AD297" s="212"/>
      <c r="AE297" s="212"/>
      <c r="AF297" s="212"/>
      <c r="AG297" s="212" t="s">
        <v>132</v>
      </c>
      <c r="AH297" s="212">
        <v>5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ht="20.399999999999999" outlineLevel="1" x14ac:dyDescent="0.25">
      <c r="A298" s="246">
        <v>89</v>
      </c>
      <c r="B298" s="247" t="s">
        <v>419</v>
      </c>
      <c r="C298" s="260" t="s">
        <v>420</v>
      </c>
      <c r="D298" s="248" t="s">
        <v>126</v>
      </c>
      <c r="E298" s="249">
        <v>23.14</v>
      </c>
      <c r="F298" s="250"/>
      <c r="G298" s="251">
        <f>ROUND(E298*F298,2)</f>
        <v>0</v>
      </c>
      <c r="H298" s="234"/>
      <c r="I298" s="233">
        <f>ROUND(E298*H298,2)</f>
        <v>0</v>
      </c>
      <c r="J298" s="234"/>
      <c r="K298" s="233">
        <f>ROUND(E298*J298,2)</f>
        <v>0</v>
      </c>
      <c r="L298" s="233">
        <v>21</v>
      </c>
      <c r="M298" s="233">
        <f>G298*(1+L298/100)</f>
        <v>0</v>
      </c>
      <c r="N298" s="232">
        <v>5.6800000000000002E-3</v>
      </c>
      <c r="O298" s="232">
        <f>ROUND(E298*N298,2)</f>
        <v>0.13</v>
      </c>
      <c r="P298" s="232">
        <v>0</v>
      </c>
      <c r="Q298" s="232">
        <f>ROUND(E298*P298,2)</f>
        <v>0</v>
      </c>
      <c r="R298" s="233"/>
      <c r="S298" s="233" t="s">
        <v>127</v>
      </c>
      <c r="T298" s="233" t="s">
        <v>127</v>
      </c>
      <c r="U298" s="233">
        <v>1.2170000000000001</v>
      </c>
      <c r="V298" s="233">
        <f>ROUND(E298*U298,2)</f>
        <v>28.16</v>
      </c>
      <c r="W298" s="233"/>
      <c r="X298" s="233" t="s">
        <v>128</v>
      </c>
      <c r="Y298" s="233" t="s">
        <v>129</v>
      </c>
      <c r="Z298" s="212"/>
      <c r="AA298" s="212"/>
      <c r="AB298" s="212"/>
      <c r="AC298" s="212"/>
      <c r="AD298" s="212"/>
      <c r="AE298" s="212"/>
      <c r="AF298" s="212"/>
      <c r="AG298" s="212" t="s">
        <v>130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2" x14ac:dyDescent="0.25">
      <c r="A299" s="229"/>
      <c r="B299" s="230"/>
      <c r="C299" s="261" t="s">
        <v>421</v>
      </c>
      <c r="D299" s="235"/>
      <c r="E299" s="236">
        <v>23.14</v>
      </c>
      <c r="F299" s="233"/>
      <c r="G299" s="233"/>
      <c r="H299" s="233"/>
      <c r="I299" s="233"/>
      <c r="J299" s="233"/>
      <c r="K299" s="233"/>
      <c r="L299" s="233"/>
      <c r="M299" s="233"/>
      <c r="N299" s="232"/>
      <c r="O299" s="232"/>
      <c r="P299" s="232"/>
      <c r="Q299" s="232"/>
      <c r="R299" s="233"/>
      <c r="S299" s="233"/>
      <c r="T299" s="233"/>
      <c r="U299" s="233"/>
      <c r="V299" s="233"/>
      <c r="W299" s="233"/>
      <c r="X299" s="233"/>
      <c r="Y299" s="233"/>
      <c r="Z299" s="212"/>
      <c r="AA299" s="212"/>
      <c r="AB299" s="212"/>
      <c r="AC299" s="212"/>
      <c r="AD299" s="212"/>
      <c r="AE299" s="212"/>
      <c r="AF299" s="212"/>
      <c r="AG299" s="212" t="s">
        <v>132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5">
      <c r="A300" s="246">
        <v>90</v>
      </c>
      <c r="B300" s="247" t="s">
        <v>422</v>
      </c>
      <c r="C300" s="260" t="s">
        <v>423</v>
      </c>
      <c r="D300" s="248" t="s">
        <v>126</v>
      </c>
      <c r="E300" s="249">
        <v>349.98829999999998</v>
      </c>
      <c r="F300" s="250"/>
      <c r="G300" s="251">
        <f>ROUND(E300*F300,2)</f>
        <v>0</v>
      </c>
      <c r="H300" s="234"/>
      <c r="I300" s="233">
        <f>ROUND(E300*H300,2)</f>
        <v>0</v>
      </c>
      <c r="J300" s="234"/>
      <c r="K300" s="233">
        <f>ROUND(E300*J300,2)</f>
        <v>0</v>
      </c>
      <c r="L300" s="233">
        <v>21</v>
      </c>
      <c r="M300" s="233">
        <f>G300*(1+L300/100)</f>
        <v>0</v>
      </c>
      <c r="N300" s="232">
        <v>0</v>
      </c>
      <c r="O300" s="232">
        <f>ROUND(E300*N300,2)</f>
        <v>0</v>
      </c>
      <c r="P300" s="232">
        <v>0</v>
      </c>
      <c r="Q300" s="232">
        <f>ROUND(E300*P300,2)</f>
        <v>0</v>
      </c>
      <c r="R300" s="233"/>
      <c r="S300" s="233" t="s">
        <v>127</v>
      </c>
      <c r="T300" s="233" t="s">
        <v>127</v>
      </c>
      <c r="U300" s="233">
        <v>7.0000000000000001E-3</v>
      </c>
      <c r="V300" s="233">
        <f>ROUND(E300*U300,2)</f>
        <v>2.4500000000000002</v>
      </c>
      <c r="W300" s="233"/>
      <c r="X300" s="233" t="s">
        <v>128</v>
      </c>
      <c r="Y300" s="233" t="s">
        <v>129</v>
      </c>
      <c r="Z300" s="212"/>
      <c r="AA300" s="212"/>
      <c r="AB300" s="212"/>
      <c r="AC300" s="212"/>
      <c r="AD300" s="212"/>
      <c r="AE300" s="212"/>
      <c r="AF300" s="212"/>
      <c r="AG300" s="212" t="s">
        <v>130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2" x14ac:dyDescent="0.25">
      <c r="A301" s="229"/>
      <c r="B301" s="230"/>
      <c r="C301" s="261" t="s">
        <v>410</v>
      </c>
      <c r="D301" s="235"/>
      <c r="E301" s="236">
        <v>349.98829999999998</v>
      </c>
      <c r="F301" s="233"/>
      <c r="G301" s="233"/>
      <c r="H301" s="233"/>
      <c r="I301" s="233"/>
      <c r="J301" s="233"/>
      <c r="K301" s="233"/>
      <c r="L301" s="233"/>
      <c r="M301" s="233"/>
      <c r="N301" s="232"/>
      <c r="O301" s="232"/>
      <c r="P301" s="232"/>
      <c r="Q301" s="232"/>
      <c r="R301" s="233"/>
      <c r="S301" s="233"/>
      <c r="T301" s="233"/>
      <c r="U301" s="233"/>
      <c r="V301" s="233"/>
      <c r="W301" s="233"/>
      <c r="X301" s="233"/>
      <c r="Y301" s="233"/>
      <c r="Z301" s="212"/>
      <c r="AA301" s="212"/>
      <c r="AB301" s="212"/>
      <c r="AC301" s="212"/>
      <c r="AD301" s="212"/>
      <c r="AE301" s="212"/>
      <c r="AF301" s="212"/>
      <c r="AG301" s="212" t="s">
        <v>132</v>
      </c>
      <c r="AH301" s="212">
        <v>5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5">
      <c r="A302" s="246">
        <v>91</v>
      </c>
      <c r="B302" s="247" t="s">
        <v>424</v>
      </c>
      <c r="C302" s="260" t="s">
        <v>425</v>
      </c>
      <c r="D302" s="248" t="s">
        <v>126</v>
      </c>
      <c r="E302" s="249">
        <v>349.98829999999998</v>
      </c>
      <c r="F302" s="250"/>
      <c r="G302" s="251">
        <f>ROUND(E302*F302,2)</f>
        <v>0</v>
      </c>
      <c r="H302" s="234"/>
      <c r="I302" s="233">
        <f>ROUND(E302*H302,2)</f>
        <v>0</v>
      </c>
      <c r="J302" s="234"/>
      <c r="K302" s="233">
        <f>ROUND(E302*J302,2)</f>
        <v>0</v>
      </c>
      <c r="L302" s="233">
        <v>21</v>
      </c>
      <c r="M302" s="233">
        <f>G302*(1+L302/100)</f>
        <v>0</v>
      </c>
      <c r="N302" s="232">
        <v>0</v>
      </c>
      <c r="O302" s="232">
        <f>ROUND(E302*N302,2)</f>
        <v>0</v>
      </c>
      <c r="P302" s="232">
        <v>0</v>
      </c>
      <c r="Q302" s="232">
        <f>ROUND(E302*P302,2)</f>
        <v>0</v>
      </c>
      <c r="R302" s="233"/>
      <c r="S302" s="233" t="s">
        <v>127</v>
      </c>
      <c r="T302" s="233" t="s">
        <v>127</v>
      </c>
      <c r="U302" s="233">
        <v>2.1000000000000001E-2</v>
      </c>
      <c r="V302" s="233">
        <f>ROUND(E302*U302,2)</f>
        <v>7.35</v>
      </c>
      <c r="W302" s="233"/>
      <c r="X302" s="233" t="s">
        <v>128</v>
      </c>
      <c r="Y302" s="233" t="s">
        <v>129</v>
      </c>
      <c r="Z302" s="212"/>
      <c r="AA302" s="212"/>
      <c r="AB302" s="212"/>
      <c r="AC302" s="212"/>
      <c r="AD302" s="212"/>
      <c r="AE302" s="212"/>
      <c r="AF302" s="212"/>
      <c r="AG302" s="212" t="s">
        <v>130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2" x14ac:dyDescent="0.25">
      <c r="A303" s="229"/>
      <c r="B303" s="230"/>
      <c r="C303" s="261" t="s">
        <v>410</v>
      </c>
      <c r="D303" s="235"/>
      <c r="E303" s="236">
        <v>349.98829999999998</v>
      </c>
      <c r="F303" s="233"/>
      <c r="G303" s="233"/>
      <c r="H303" s="233"/>
      <c r="I303" s="233"/>
      <c r="J303" s="233"/>
      <c r="K303" s="233"/>
      <c r="L303" s="233"/>
      <c r="M303" s="233"/>
      <c r="N303" s="232"/>
      <c r="O303" s="232"/>
      <c r="P303" s="232"/>
      <c r="Q303" s="232"/>
      <c r="R303" s="233"/>
      <c r="S303" s="233"/>
      <c r="T303" s="233"/>
      <c r="U303" s="233"/>
      <c r="V303" s="233"/>
      <c r="W303" s="233"/>
      <c r="X303" s="233"/>
      <c r="Y303" s="233"/>
      <c r="Z303" s="212"/>
      <c r="AA303" s="212"/>
      <c r="AB303" s="212"/>
      <c r="AC303" s="212"/>
      <c r="AD303" s="212"/>
      <c r="AE303" s="212"/>
      <c r="AF303" s="212"/>
      <c r="AG303" s="212" t="s">
        <v>132</v>
      </c>
      <c r="AH303" s="212">
        <v>5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ht="20.399999999999999" outlineLevel="1" x14ac:dyDescent="0.25">
      <c r="A304" s="246">
        <v>92</v>
      </c>
      <c r="B304" s="247" t="s">
        <v>426</v>
      </c>
      <c r="C304" s="260" t="s">
        <v>427</v>
      </c>
      <c r="D304" s="248" t="s">
        <v>126</v>
      </c>
      <c r="E304" s="249">
        <v>26</v>
      </c>
      <c r="F304" s="250"/>
      <c r="G304" s="251">
        <f>ROUND(E304*F304,2)</f>
        <v>0</v>
      </c>
      <c r="H304" s="234"/>
      <c r="I304" s="233">
        <f>ROUND(E304*H304,2)</f>
        <v>0</v>
      </c>
      <c r="J304" s="234"/>
      <c r="K304" s="233">
        <f>ROUND(E304*J304,2)</f>
        <v>0</v>
      </c>
      <c r="L304" s="233">
        <v>21</v>
      </c>
      <c r="M304" s="233">
        <f>G304*(1+L304/100)</f>
        <v>0</v>
      </c>
      <c r="N304" s="232">
        <v>1.0000000000000001E-5</v>
      </c>
      <c r="O304" s="232">
        <f>ROUND(E304*N304,2)</f>
        <v>0</v>
      </c>
      <c r="P304" s="232">
        <v>0</v>
      </c>
      <c r="Q304" s="232">
        <f>ROUND(E304*P304,2)</f>
        <v>0</v>
      </c>
      <c r="R304" s="233"/>
      <c r="S304" s="233" t="s">
        <v>127</v>
      </c>
      <c r="T304" s="233" t="s">
        <v>127</v>
      </c>
      <c r="U304" s="233">
        <v>2.9000000000000001E-2</v>
      </c>
      <c r="V304" s="233">
        <f>ROUND(E304*U304,2)</f>
        <v>0.75</v>
      </c>
      <c r="W304" s="233"/>
      <c r="X304" s="233" t="s">
        <v>128</v>
      </c>
      <c r="Y304" s="233" t="s">
        <v>129</v>
      </c>
      <c r="Z304" s="212"/>
      <c r="AA304" s="212"/>
      <c r="AB304" s="212"/>
      <c r="AC304" s="212"/>
      <c r="AD304" s="212"/>
      <c r="AE304" s="212"/>
      <c r="AF304" s="212"/>
      <c r="AG304" s="212" t="s">
        <v>130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25">
      <c r="A305" s="229"/>
      <c r="B305" s="230"/>
      <c r="C305" s="261" t="s">
        <v>428</v>
      </c>
      <c r="D305" s="235"/>
      <c r="E305" s="236">
        <v>26</v>
      </c>
      <c r="F305" s="233"/>
      <c r="G305" s="233"/>
      <c r="H305" s="233"/>
      <c r="I305" s="233"/>
      <c r="J305" s="233"/>
      <c r="K305" s="233"/>
      <c r="L305" s="233"/>
      <c r="M305" s="233"/>
      <c r="N305" s="232"/>
      <c r="O305" s="232"/>
      <c r="P305" s="232"/>
      <c r="Q305" s="232"/>
      <c r="R305" s="233"/>
      <c r="S305" s="233"/>
      <c r="T305" s="233"/>
      <c r="U305" s="233"/>
      <c r="V305" s="233"/>
      <c r="W305" s="233"/>
      <c r="X305" s="233"/>
      <c r="Y305" s="233"/>
      <c r="Z305" s="212"/>
      <c r="AA305" s="212"/>
      <c r="AB305" s="212"/>
      <c r="AC305" s="212"/>
      <c r="AD305" s="212"/>
      <c r="AE305" s="212"/>
      <c r="AF305" s="212"/>
      <c r="AG305" s="212" t="s">
        <v>132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5">
      <c r="A306" s="246">
        <v>93</v>
      </c>
      <c r="B306" s="247" t="s">
        <v>429</v>
      </c>
      <c r="C306" s="260" t="s">
        <v>430</v>
      </c>
      <c r="D306" s="248" t="s">
        <v>126</v>
      </c>
      <c r="E306" s="249">
        <v>144.3793</v>
      </c>
      <c r="F306" s="250"/>
      <c r="G306" s="251">
        <f>ROUND(E306*F306,2)</f>
        <v>0</v>
      </c>
      <c r="H306" s="234"/>
      <c r="I306" s="233">
        <f>ROUND(E306*H306,2)</f>
        <v>0</v>
      </c>
      <c r="J306" s="234"/>
      <c r="K306" s="233">
        <f>ROUND(E306*J306,2)</f>
        <v>0</v>
      </c>
      <c r="L306" s="233">
        <v>21</v>
      </c>
      <c r="M306" s="233">
        <f>G306*(1+L306/100)</f>
        <v>0</v>
      </c>
      <c r="N306" s="232">
        <v>3.5E-4</v>
      </c>
      <c r="O306" s="232">
        <f>ROUND(E306*N306,2)</f>
        <v>0.05</v>
      </c>
      <c r="P306" s="232">
        <v>0</v>
      </c>
      <c r="Q306" s="232">
        <f>ROUND(E306*P306,2)</f>
        <v>0</v>
      </c>
      <c r="R306" s="233"/>
      <c r="S306" s="233" t="s">
        <v>127</v>
      </c>
      <c r="T306" s="233" t="s">
        <v>127</v>
      </c>
      <c r="U306" s="233">
        <v>1.35E-2</v>
      </c>
      <c r="V306" s="233">
        <f>ROUND(E306*U306,2)</f>
        <v>1.95</v>
      </c>
      <c r="W306" s="233"/>
      <c r="X306" s="233" t="s">
        <v>128</v>
      </c>
      <c r="Y306" s="233" t="s">
        <v>129</v>
      </c>
      <c r="Z306" s="212"/>
      <c r="AA306" s="212"/>
      <c r="AB306" s="212"/>
      <c r="AC306" s="212"/>
      <c r="AD306" s="212"/>
      <c r="AE306" s="212"/>
      <c r="AF306" s="212"/>
      <c r="AG306" s="212" t="s">
        <v>130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2" x14ac:dyDescent="0.25">
      <c r="A307" s="229"/>
      <c r="B307" s="230"/>
      <c r="C307" s="261" t="s">
        <v>293</v>
      </c>
      <c r="D307" s="235"/>
      <c r="E307" s="236">
        <v>29</v>
      </c>
      <c r="F307" s="233"/>
      <c r="G307" s="233"/>
      <c r="H307" s="233"/>
      <c r="I307" s="233"/>
      <c r="J307" s="233"/>
      <c r="K307" s="233"/>
      <c r="L307" s="233"/>
      <c r="M307" s="233"/>
      <c r="N307" s="232"/>
      <c r="O307" s="232"/>
      <c r="P307" s="232"/>
      <c r="Q307" s="232"/>
      <c r="R307" s="233"/>
      <c r="S307" s="233"/>
      <c r="T307" s="233"/>
      <c r="U307" s="233"/>
      <c r="V307" s="233"/>
      <c r="W307" s="233"/>
      <c r="X307" s="233"/>
      <c r="Y307" s="233"/>
      <c r="Z307" s="212"/>
      <c r="AA307" s="212"/>
      <c r="AB307" s="212"/>
      <c r="AC307" s="212"/>
      <c r="AD307" s="212"/>
      <c r="AE307" s="212"/>
      <c r="AF307" s="212"/>
      <c r="AG307" s="212" t="s">
        <v>132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5">
      <c r="A308" s="229"/>
      <c r="B308" s="230"/>
      <c r="C308" s="261" t="s">
        <v>213</v>
      </c>
      <c r="D308" s="235"/>
      <c r="E308" s="236">
        <v>8.8643999999999998</v>
      </c>
      <c r="F308" s="233"/>
      <c r="G308" s="233"/>
      <c r="H308" s="233"/>
      <c r="I308" s="233"/>
      <c r="J308" s="233"/>
      <c r="K308" s="233"/>
      <c r="L308" s="233"/>
      <c r="M308" s="233"/>
      <c r="N308" s="232"/>
      <c r="O308" s="232"/>
      <c r="P308" s="232"/>
      <c r="Q308" s="232"/>
      <c r="R308" s="233"/>
      <c r="S308" s="233"/>
      <c r="T308" s="233"/>
      <c r="U308" s="233"/>
      <c r="V308" s="233"/>
      <c r="W308" s="233"/>
      <c r="X308" s="233"/>
      <c r="Y308" s="233"/>
      <c r="Z308" s="212"/>
      <c r="AA308" s="212"/>
      <c r="AB308" s="212"/>
      <c r="AC308" s="212"/>
      <c r="AD308" s="212"/>
      <c r="AE308" s="212"/>
      <c r="AF308" s="212"/>
      <c r="AG308" s="212" t="s">
        <v>132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ht="20.399999999999999" outlineLevel="3" x14ac:dyDescent="0.25">
      <c r="A309" s="229"/>
      <c r="B309" s="230"/>
      <c r="C309" s="261" t="s">
        <v>214</v>
      </c>
      <c r="D309" s="235"/>
      <c r="E309" s="236">
        <v>16.665199999999999</v>
      </c>
      <c r="F309" s="233"/>
      <c r="G309" s="233"/>
      <c r="H309" s="233"/>
      <c r="I309" s="233"/>
      <c r="J309" s="233"/>
      <c r="K309" s="233"/>
      <c r="L309" s="233"/>
      <c r="M309" s="233"/>
      <c r="N309" s="232"/>
      <c r="O309" s="232"/>
      <c r="P309" s="232"/>
      <c r="Q309" s="232"/>
      <c r="R309" s="233"/>
      <c r="S309" s="233"/>
      <c r="T309" s="233"/>
      <c r="U309" s="233"/>
      <c r="V309" s="233"/>
      <c r="W309" s="233"/>
      <c r="X309" s="233"/>
      <c r="Y309" s="233"/>
      <c r="Z309" s="212"/>
      <c r="AA309" s="212"/>
      <c r="AB309" s="212"/>
      <c r="AC309" s="212"/>
      <c r="AD309" s="212"/>
      <c r="AE309" s="212"/>
      <c r="AF309" s="212"/>
      <c r="AG309" s="212" t="s">
        <v>132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5">
      <c r="A310" s="229"/>
      <c r="B310" s="230"/>
      <c r="C310" s="261" t="s">
        <v>215</v>
      </c>
      <c r="D310" s="235"/>
      <c r="E310" s="236">
        <v>19.367999999999999</v>
      </c>
      <c r="F310" s="233"/>
      <c r="G310" s="233"/>
      <c r="H310" s="233"/>
      <c r="I310" s="233"/>
      <c r="J310" s="233"/>
      <c r="K310" s="233"/>
      <c r="L310" s="233"/>
      <c r="M310" s="233"/>
      <c r="N310" s="232"/>
      <c r="O310" s="232"/>
      <c r="P310" s="232"/>
      <c r="Q310" s="232"/>
      <c r="R310" s="233"/>
      <c r="S310" s="233"/>
      <c r="T310" s="233"/>
      <c r="U310" s="233"/>
      <c r="V310" s="233"/>
      <c r="W310" s="233"/>
      <c r="X310" s="233"/>
      <c r="Y310" s="233"/>
      <c r="Z310" s="212"/>
      <c r="AA310" s="212"/>
      <c r="AB310" s="212"/>
      <c r="AC310" s="212"/>
      <c r="AD310" s="212"/>
      <c r="AE310" s="212"/>
      <c r="AF310" s="212"/>
      <c r="AG310" s="212" t="s">
        <v>132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5">
      <c r="A311" s="229"/>
      <c r="B311" s="230"/>
      <c r="C311" s="261" t="s">
        <v>216</v>
      </c>
      <c r="D311" s="235"/>
      <c r="E311" s="236">
        <v>23.715</v>
      </c>
      <c r="F311" s="233"/>
      <c r="G311" s="233"/>
      <c r="H311" s="233"/>
      <c r="I311" s="233"/>
      <c r="J311" s="233"/>
      <c r="K311" s="233"/>
      <c r="L311" s="233"/>
      <c r="M311" s="233"/>
      <c r="N311" s="232"/>
      <c r="O311" s="232"/>
      <c r="P311" s="232"/>
      <c r="Q311" s="232"/>
      <c r="R311" s="233"/>
      <c r="S311" s="233"/>
      <c r="T311" s="233"/>
      <c r="U311" s="233"/>
      <c r="V311" s="233"/>
      <c r="W311" s="233"/>
      <c r="X311" s="233"/>
      <c r="Y311" s="233"/>
      <c r="Z311" s="212"/>
      <c r="AA311" s="212"/>
      <c r="AB311" s="212"/>
      <c r="AC311" s="212"/>
      <c r="AD311" s="212"/>
      <c r="AE311" s="212"/>
      <c r="AF311" s="212"/>
      <c r="AG311" s="212" t="s">
        <v>132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5">
      <c r="A312" s="229"/>
      <c r="B312" s="230"/>
      <c r="C312" s="261" t="s">
        <v>217</v>
      </c>
      <c r="D312" s="235"/>
      <c r="E312" s="236">
        <v>31.435500000000001</v>
      </c>
      <c r="F312" s="233"/>
      <c r="G312" s="233"/>
      <c r="H312" s="233"/>
      <c r="I312" s="233"/>
      <c r="J312" s="233"/>
      <c r="K312" s="233"/>
      <c r="L312" s="233"/>
      <c r="M312" s="233"/>
      <c r="N312" s="232"/>
      <c r="O312" s="232"/>
      <c r="P312" s="232"/>
      <c r="Q312" s="232"/>
      <c r="R312" s="233"/>
      <c r="S312" s="233"/>
      <c r="T312" s="233"/>
      <c r="U312" s="233"/>
      <c r="V312" s="233"/>
      <c r="W312" s="233"/>
      <c r="X312" s="233"/>
      <c r="Y312" s="233"/>
      <c r="Z312" s="212"/>
      <c r="AA312" s="212"/>
      <c r="AB312" s="212"/>
      <c r="AC312" s="212"/>
      <c r="AD312" s="212"/>
      <c r="AE312" s="212"/>
      <c r="AF312" s="212"/>
      <c r="AG312" s="212" t="s">
        <v>132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5">
      <c r="A313" s="229"/>
      <c r="B313" s="230"/>
      <c r="C313" s="261" t="s">
        <v>218</v>
      </c>
      <c r="D313" s="235"/>
      <c r="E313" s="236">
        <v>1.76</v>
      </c>
      <c r="F313" s="233"/>
      <c r="G313" s="233"/>
      <c r="H313" s="233"/>
      <c r="I313" s="233"/>
      <c r="J313" s="233"/>
      <c r="K313" s="233"/>
      <c r="L313" s="233"/>
      <c r="M313" s="233"/>
      <c r="N313" s="232"/>
      <c r="O313" s="232"/>
      <c r="P313" s="232"/>
      <c r="Q313" s="232"/>
      <c r="R313" s="233"/>
      <c r="S313" s="233"/>
      <c r="T313" s="233"/>
      <c r="U313" s="233"/>
      <c r="V313" s="233"/>
      <c r="W313" s="233"/>
      <c r="X313" s="233"/>
      <c r="Y313" s="233"/>
      <c r="Z313" s="212"/>
      <c r="AA313" s="212"/>
      <c r="AB313" s="212"/>
      <c r="AC313" s="212"/>
      <c r="AD313" s="212"/>
      <c r="AE313" s="212"/>
      <c r="AF313" s="212"/>
      <c r="AG313" s="212" t="s">
        <v>132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3" x14ac:dyDescent="0.25">
      <c r="A314" s="229"/>
      <c r="B314" s="230"/>
      <c r="C314" s="261" t="s">
        <v>219</v>
      </c>
      <c r="D314" s="235"/>
      <c r="E314" s="236">
        <v>5.12</v>
      </c>
      <c r="F314" s="233"/>
      <c r="G314" s="233"/>
      <c r="H314" s="233"/>
      <c r="I314" s="233"/>
      <c r="J314" s="233"/>
      <c r="K314" s="233"/>
      <c r="L314" s="233"/>
      <c r="M314" s="233"/>
      <c r="N314" s="232"/>
      <c r="O314" s="232"/>
      <c r="P314" s="232"/>
      <c r="Q314" s="232"/>
      <c r="R314" s="233"/>
      <c r="S314" s="233"/>
      <c r="T314" s="233"/>
      <c r="U314" s="233"/>
      <c r="V314" s="233"/>
      <c r="W314" s="233"/>
      <c r="X314" s="233"/>
      <c r="Y314" s="233"/>
      <c r="Z314" s="212"/>
      <c r="AA314" s="212"/>
      <c r="AB314" s="212"/>
      <c r="AC314" s="212"/>
      <c r="AD314" s="212"/>
      <c r="AE314" s="212"/>
      <c r="AF314" s="212"/>
      <c r="AG314" s="212" t="s">
        <v>132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25">
      <c r="A315" s="229"/>
      <c r="B315" s="230"/>
      <c r="C315" s="261" t="s">
        <v>220</v>
      </c>
      <c r="D315" s="235"/>
      <c r="E315" s="236">
        <v>8.4512</v>
      </c>
      <c r="F315" s="233"/>
      <c r="G315" s="233"/>
      <c r="H315" s="233"/>
      <c r="I315" s="233"/>
      <c r="J315" s="233"/>
      <c r="K315" s="233"/>
      <c r="L315" s="233"/>
      <c r="M315" s="233"/>
      <c r="N315" s="232"/>
      <c r="O315" s="232"/>
      <c r="P315" s="232"/>
      <c r="Q315" s="232"/>
      <c r="R315" s="233"/>
      <c r="S315" s="233"/>
      <c r="T315" s="233"/>
      <c r="U315" s="233"/>
      <c r="V315" s="233"/>
      <c r="W315" s="233"/>
      <c r="X315" s="233"/>
      <c r="Y315" s="233"/>
      <c r="Z315" s="212"/>
      <c r="AA315" s="212"/>
      <c r="AB315" s="212"/>
      <c r="AC315" s="212"/>
      <c r="AD315" s="212"/>
      <c r="AE315" s="212"/>
      <c r="AF315" s="212"/>
      <c r="AG315" s="212" t="s">
        <v>132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x14ac:dyDescent="0.25">
      <c r="A316" s="239" t="s">
        <v>122</v>
      </c>
      <c r="B316" s="240" t="s">
        <v>91</v>
      </c>
      <c r="C316" s="259" t="s">
        <v>92</v>
      </c>
      <c r="D316" s="241"/>
      <c r="E316" s="242"/>
      <c r="F316" s="243"/>
      <c r="G316" s="244">
        <f>SUMIF(AG317:AG321,"&lt;&gt;NOR",G317:G321)</f>
        <v>0</v>
      </c>
      <c r="H316" s="238"/>
      <c r="I316" s="238">
        <f>SUM(I317:I321)</f>
        <v>0</v>
      </c>
      <c r="J316" s="238"/>
      <c r="K316" s="238">
        <f>SUM(K317:K321)</f>
        <v>0</v>
      </c>
      <c r="L316" s="238"/>
      <c r="M316" s="238">
        <f>SUM(M317:M321)</f>
        <v>0</v>
      </c>
      <c r="N316" s="237"/>
      <c r="O316" s="237">
        <f>SUM(O317:O321)</f>
        <v>0</v>
      </c>
      <c r="P316" s="237"/>
      <c r="Q316" s="237">
        <f>SUM(Q317:Q321)</f>
        <v>0</v>
      </c>
      <c r="R316" s="238"/>
      <c r="S316" s="238"/>
      <c r="T316" s="238"/>
      <c r="U316" s="238"/>
      <c r="V316" s="238">
        <f>SUM(V317:V321)</f>
        <v>166.32</v>
      </c>
      <c r="W316" s="238"/>
      <c r="X316" s="238"/>
      <c r="Y316" s="238"/>
      <c r="AG316" t="s">
        <v>123</v>
      </c>
    </row>
    <row r="317" spans="1:60" outlineLevel="1" x14ac:dyDescent="0.25">
      <c r="A317" s="252">
        <v>94</v>
      </c>
      <c r="B317" s="253" t="s">
        <v>431</v>
      </c>
      <c r="C317" s="262" t="s">
        <v>432</v>
      </c>
      <c r="D317" s="254" t="s">
        <v>288</v>
      </c>
      <c r="E317" s="255">
        <v>44.519919999999999</v>
      </c>
      <c r="F317" s="256"/>
      <c r="G317" s="257">
        <f>ROUND(E317*F317,2)</f>
        <v>0</v>
      </c>
      <c r="H317" s="234"/>
      <c r="I317" s="233">
        <f>ROUND(E317*H317,2)</f>
        <v>0</v>
      </c>
      <c r="J317" s="234"/>
      <c r="K317" s="233">
        <f>ROUND(E317*J317,2)</f>
        <v>0</v>
      </c>
      <c r="L317" s="233">
        <v>21</v>
      </c>
      <c r="M317" s="233">
        <f>G317*(1+L317/100)</f>
        <v>0</v>
      </c>
      <c r="N317" s="232">
        <v>0</v>
      </c>
      <c r="O317" s="232">
        <f>ROUND(E317*N317,2)</f>
        <v>0</v>
      </c>
      <c r="P317" s="232">
        <v>0</v>
      </c>
      <c r="Q317" s="232">
        <f>ROUND(E317*P317,2)</f>
        <v>0</v>
      </c>
      <c r="R317" s="233"/>
      <c r="S317" s="233" t="s">
        <v>127</v>
      </c>
      <c r="T317" s="233" t="s">
        <v>127</v>
      </c>
      <c r="U317" s="233">
        <v>0.49</v>
      </c>
      <c r="V317" s="233">
        <f>ROUND(E317*U317,2)</f>
        <v>21.81</v>
      </c>
      <c r="W317" s="233"/>
      <c r="X317" s="233" t="s">
        <v>433</v>
      </c>
      <c r="Y317" s="233" t="s">
        <v>129</v>
      </c>
      <c r="Z317" s="212"/>
      <c r="AA317" s="212"/>
      <c r="AB317" s="212"/>
      <c r="AC317" s="212"/>
      <c r="AD317" s="212"/>
      <c r="AE317" s="212"/>
      <c r="AF317" s="212"/>
      <c r="AG317" s="212" t="s">
        <v>434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5">
      <c r="A318" s="252">
        <v>95</v>
      </c>
      <c r="B318" s="253" t="s">
        <v>435</v>
      </c>
      <c r="C318" s="262" t="s">
        <v>436</v>
      </c>
      <c r="D318" s="254" t="s">
        <v>288</v>
      </c>
      <c r="E318" s="255">
        <v>890.39841999999999</v>
      </c>
      <c r="F318" s="256"/>
      <c r="G318" s="257">
        <f>ROUND(E318*F318,2)</f>
        <v>0</v>
      </c>
      <c r="H318" s="234"/>
      <c r="I318" s="233">
        <f>ROUND(E318*H318,2)</f>
        <v>0</v>
      </c>
      <c r="J318" s="234"/>
      <c r="K318" s="233">
        <f>ROUND(E318*J318,2)</f>
        <v>0</v>
      </c>
      <c r="L318" s="233">
        <v>21</v>
      </c>
      <c r="M318" s="233">
        <f>G318*(1+L318/100)</f>
        <v>0</v>
      </c>
      <c r="N318" s="232">
        <v>0</v>
      </c>
      <c r="O318" s="232">
        <f>ROUND(E318*N318,2)</f>
        <v>0</v>
      </c>
      <c r="P318" s="232">
        <v>0</v>
      </c>
      <c r="Q318" s="232">
        <f>ROUND(E318*P318,2)</f>
        <v>0</v>
      </c>
      <c r="R318" s="233"/>
      <c r="S318" s="233" t="s">
        <v>127</v>
      </c>
      <c r="T318" s="233" t="s">
        <v>127</v>
      </c>
      <c r="U318" s="233">
        <v>0</v>
      </c>
      <c r="V318" s="233">
        <f>ROUND(E318*U318,2)</f>
        <v>0</v>
      </c>
      <c r="W318" s="233"/>
      <c r="X318" s="233" t="s">
        <v>433</v>
      </c>
      <c r="Y318" s="233" t="s">
        <v>129</v>
      </c>
      <c r="Z318" s="212"/>
      <c r="AA318" s="212"/>
      <c r="AB318" s="212"/>
      <c r="AC318" s="212"/>
      <c r="AD318" s="212"/>
      <c r="AE318" s="212"/>
      <c r="AF318" s="212"/>
      <c r="AG318" s="212" t="s">
        <v>434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5">
      <c r="A319" s="252">
        <v>96</v>
      </c>
      <c r="B319" s="253" t="s">
        <v>437</v>
      </c>
      <c r="C319" s="262" t="s">
        <v>438</v>
      </c>
      <c r="D319" s="254" t="s">
        <v>288</v>
      </c>
      <c r="E319" s="255">
        <v>133.55976000000001</v>
      </c>
      <c r="F319" s="256"/>
      <c r="G319" s="257">
        <f>ROUND(E319*F319,2)</f>
        <v>0</v>
      </c>
      <c r="H319" s="234"/>
      <c r="I319" s="233">
        <f>ROUND(E319*H319,2)</f>
        <v>0</v>
      </c>
      <c r="J319" s="234"/>
      <c r="K319" s="233">
        <f>ROUND(E319*J319,2)</f>
        <v>0</v>
      </c>
      <c r="L319" s="233">
        <v>21</v>
      </c>
      <c r="M319" s="233">
        <f>G319*(1+L319/100)</f>
        <v>0</v>
      </c>
      <c r="N319" s="232">
        <v>0</v>
      </c>
      <c r="O319" s="232">
        <f>ROUND(E319*N319,2)</f>
        <v>0</v>
      </c>
      <c r="P319" s="232">
        <v>0</v>
      </c>
      <c r="Q319" s="232">
        <f>ROUND(E319*P319,2)</f>
        <v>0</v>
      </c>
      <c r="R319" s="233"/>
      <c r="S319" s="233" t="s">
        <v>127</v>
      </c>
      <c r="T319" s="233" t="s">
        <v>127</v>
      </c>
      <c r="U319" s="233">
        <v>0.94199999999999995</v>
      </c>
      <c r="V319" s="233">
        <f>ROUND(E319*U319,2)</f>
        <v>125.81</v>
      </c>
      <c r="W319" s="233"/>
      <c r="X319" s="233" t="s">
        <v>433</v>
      </c>
      <c r="Y319" s="233" t="s">
        <v>129</v>
      </c>
      <c r="Z319" s="212"/>
      <c r="AA319" s="212"/>
      <c r="AB319" s="212"/>
      <c r="AC319" s="212"/>
      <c r="AD319" s="212"/>
      <c r="AE319" s="212"/>
      <c r="AF319" s="212"/>
      <c r="AG319" s="212" t="s">
        <v>434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5">
      <c r="A320" s="252">
        <v>97</v>
      </c>
      <c r="B320" s="253" t="s">
        <v>439</v>
      </c>
      <c r="C320" s="262" t="s">
        <v>440</v>
      </c>
      <c r="D320" s="254" t="s">
        <v>288</v>
      </c>
      <c r="E320" s="255">
        <v>178.07968</v>
      </c>
      <c r="F320" s="256"/>
      <c r="G320" s="257">
        <f>ROUND(E320*F320,2)</f>
        <v>0</v>
      </c>
      <c r="H320" s="234"/>
      <c r="I320" s="233">
        <f>ROUND(E320*H320,2)</f>
        <v>0</v>
      </c>
      <c r="J320" s="234"/>
      <c r="K320" s="233">
        <f>ROUND(E320*J320,2)</f>
        <v>0</v>
      </c>
      <c r="L320" s="233">
        <v>21</v>
      </c>
      <c r="M320" s="233">
        <f>G320*(1+L320/100)</f>
        <v>0</v>
      </c>
      <c r="N320" s="232">
        <v>0</v>
      </c>
      <c r="O320" s="232">
        <f>ROUND(E320*N320,2)</f>
        <v>0</v>
      </c>
      <c r="P320" s="232">
        <v>0</v>
      </c>
      <c r="Q320" s="232">
        <f>ROUND(E320*P320,2)</f>
        <v>0</v>
      </c>
      <c r="R320" s="233"/>
      <c r="S320" s="233" t="s">
        <v>127</v>
      </c>
      <c r="T320" s="233" t="s">
        <v>127</v>
      </c>
      <c r="U320" s="233">
        <v>0.105</v>
      </c>
      <c r="V320" s="233">
        <f>ROUND(E320*U320,2)</f>
        <v>18.7</v>
      </c>
      <c r="W320" s="233"/>
      <c r="X320" s="233" t="s">
        <v>433</v>
      </c>
      <c r="Y320" s="233" t="s">
        <v>129</v>
      </c>
      <c r="Z320" s="212"/>
      <c r="AA320" s="212"/>
      <c r="AB320" s="212"/>
      <c r="AC320" s="212"/>
      <c r="AD320" s="212"/>
      <c r="AE320" s="212"/>
      <c r="AF320" s="212"/>
      <c r="AG320" s="212" t="s">
        <v>434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ht="20.399999999999999" outlineLevel="1" x14ac:dyDescent="0.25">
      <c r="A321" s="252">
        <v>98</v>
      </c>
      <c r="B321" s="253" t="s">
        <v>441</v>
      </c>
      <c r="C321" s="262" t="s">
        <v>442</v>
      </c>
      <c r="D321" s="254" t="s">
        <v>288</v>
      </c>
      <c r="E321" s="255">
        <v>44.519919999999999</v>
      </c>
      <c r="F321" s="256"/>
      <c r="G321" s="257">
        <f>ROUND(E321*F321,2)</f>
        <v>0</v>
      </c>
      <c r="H321" s="234"/>
      <c r="I321" s="233">
        <f>ROUND(E321*H321,2)</f>
        <v>0</v>
      </c>
      <c r="J321" s="234"/>
      <c r="K321" s="233">
        <f>ROUND(E321*J321,2)</f>
        <v>0</v>
      </c>
      <c r="L321" s="233">
        <v>21</v>
      </c>
      <c r="M321" s="233">
        <f>G321*(1+L321/100)</f>
        <v>0</v>
      </c>
      <c r="N321" s="232">
        <v>0</v>
      </c>
      <c r="O321" s="232">
        <f>ROUND(E321*N321,2)</f>
        <v>0</v>
      </c>
      <c r="P321" s="232">
        <v>0</v>
      </c>
      <c r="Q321" s="232">
        <f>ROUND(E321*P321,2)</f>
        <v>0</v>
      </c>
      <c r="R321" s="233"/>
      <c r="S321" s="233" t="s">
        <v>127</v>
      </c>
      <c r="T321" s="233" t="s">
        <v>197</v>
      </c>
      <c r="U321" s="233">
        <v>0</v>
      </c>
      <c r="V321" s="233">
        <f>ROUND(E321*U321,2)</f>
        <v>0</v>
      </c>
      <c r="W321" s="233"/>
      <c r="X321" s="233" t="s">
        <v>433</v>
      </c>
      <c r="Y321" s="233" t="s">
        <v>129</v>
      </c>
      <c r="Z321" s="212"/>
      <c r="AA321" s="212"/>
      <c r="AB321" s="212"/>
      <c r="AC321" s="212"/>
      <c r="AD321" s="212"/>
      <c r="AE321" s="212"/>
      <c r="AF321" s="212"/>
      <c r="AG321" s="212" t="s">
        <v>434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x14ac:dyDescent="0.25">
      <c r="A322" s="239" t="s">
        <v>122</v>
      </c>
      <c r="B322" s="240" t="s">
        <v>94</v>
      </c>
      <c r="C322" s="259" t="s">
        <v>29</v>
      </c>
      <c r="D322" s="241"/>
      <c r="E322" s="242"/>
      <c r="F322" s="243"/>
      <c r="G322" s="244">
        <f>SUMIF(AG323:AG326,"&lt;&gt;NOR",G323:G326)</f>
        <v>0</v>
      </c>
      <c r="H322" s="238"/>
      <c r="I322" s="238">
        <f>SUM(I323:I326)</f>
        <v>0</v>
      </c>
      <c r="J322" s="238"/>
      <c r="K322" s="238">
        <f>SUM(K323:K326)</f>
        <v>0</v>
      </c>
      <c r="L322" s="238"/>
      <c r="M322" s="238">
        <f>SUM(M323:M326)</f>
        <v>0</v>
      </c>
      <c r="N322" s="237"/>
      <c r="O322" s="237">
        <f>SUM(O323:O326)</f>
        <v>0</v>
      </c>
      <c r="P322" s="237"/>
      <c r="Q322" s="237">
        <f>SUM(Q323:Q326)</f>
        <v>0</v>
      </c>
      <c r="R322" s="238"/>
      <c r="S322" s="238"/>
      <c r="T322" s="238"/>
      <c r="U322" s="238"/>
      <c r="V322" s="238">
        <f>SUM(V323:V326)</f>
        <v>0</v>
      </c>
      <c r="W322" s="238"/>
      <c r="X322" s="238"/>
      <c r="Y322" s="238"/>
      <c r="AG322" t="s">
        <v>123</v>
      </c>
    </row>
    <row r="323" spans="1:60" outlineLevel="1" x14ac:dyDescent="0.25">
      <c r="A323" s="252">
        <v>99</v>
      </c>
      <c r="B323" s="253" t="s">
        <v>443</v>
      </c>
      <c r="C323" s="262" t="s">
        <v>444</v>
      </c>
      <c r="D323" s="254" t="s">
        <v>445</v>
      </c>
      <c r="E323" s="255">
        <v>1</v>
      </c>
      <c r="F323" s="256"/>
      <c r="G323" s="257">
        <f>ROUND(E323*F323,2)</f>
        <v>0</v>
      </c>
      <c r="H323" s="234"/>
      <c r="I323" s="233">
        <f>ROUND(E323*H323,2)</f>
        <v>0</v>
      </c>
      <c r="J323" s="234"/>
      <c r="K323" s="233">
        <f>ROUND(E323*J323,2)</f>
        <v>0</v>
      </c>
      <c r="L323" s="233">
        <v>21</v>
      </c>
      <c r="M323" s="233">
        <f>G323*(1+L323/100)</f>
        <v>0</v>
      </c>
      <c r="N323" s="232">
        <v>0</v>
      </c>
      <c r="O323" s="232">
        <f>ROUND(E323*N323,2)</f>
        <v>0</v>
      </c>
      <c r="P323" s="232">
        <v>0</v>
      </c>
      <c r="Q323" s="232">
        <f>ROUND(E323*P323,2)</f>
        <v>0</v>
      </c>
      <c r="R323" s="233"/>
      <c r="S323" s="233" t="s">
        <v>127</v>
      </c>
      <c r="T323" s="233" t="s">
        <v>197</v>
      </c>
      <c r="U323" s="233">
        <v>0</v>
      </c>
      <c r="V323" s="233">
        <f>ROUND(E323*U323,2)</f>
        <v>0</v>
      </c>
      <c r="W323" s="233"/>
      <c r="X323" s="233" t="s">
        <v>446</v>
      </c>
      <c r="Y323" s="233" t="s">
        <v>129</v>
      </c>
      <c r="Z323" s="212"/>
      <c r="AA323" s="212"/>
      <c r="AB323" s="212"/>
      <c r="AC323" s="212"/>
      <c r="AD323" s="212"/>
      <c r="AE323" s="212"/>
      <c r="AF323" s="212"/>
      <c r="AG323" s="212" t="s">
        <v>447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5">
      <c r="A324" s="252">
        <v>100</v>
      </c>
      <c r="B324" s="253" t="s">
        <v>448</v>
      </c>
      <c r="C324" s="262" t="s">
        <v>449</v>
      </c>
      <c r="D324" s="254" t="s">
        <v>445</v>
      </c>
      <c r="E324" s="255">
        <v>1</v>
      </c>
      <c r="F324" s="256"/>
      <c r="G324" s="257">
        <f>ROUND(E324*F324,2)</f>
        <v>0</v>
      </c>
      <c r="H324" s="234"/>
      <c r="I324" s="233">
        <f>ROUND(E324*H324,2)</f>
        <v>0</v>
      </c>
      <c r="J324" s="234"/>
      <c r="K324" s="233">
        <f>ROUND(E324*J324,2)</f>
        <v>0</v>
      </c>
      <c r="L324" s="233">
        <v>21</v>
      </c>
      <c r="M324" s="233">
        <f>G324*(1+L324/100)</f>
        <v>0</v>
      </c>
      <c r="N324" s="232">
        <v>0</v>
      </c>
      <c r="O324" s="232">
        <f>ROUND(E324*N324,2)</f>
        <v>0</v>
      </c>
      <c r="P324" s="232">
        <v>0</v>
      </c>
      <c r="Q324" s="232">
        <f>ROUND(E324*P324,2)</f>
        <v>0</v>
      </c>
      <c r="R324" s="233"/>
      <c r="S324" s="233" t="s">
        <v>127</v>
      </c>
      <c r="T324" s="233" t="s">
        <v>197</v>
      </c>
      <c r="U324" s="233">
        <v>0</v>
      </c>
      <c r="V324" s="233">
        <f>ROUND(E324*U324,2)</f>
        <v>0</v>
      </c>
      <c r="W324" s="233"/>
      <c r="X324" s="233" t="s">
        <v>446</v>
      </c>
      <c r="Y324" s="233" t="s">
        <v>129</v>
      </c>
      <c r="Z324" s="212"/>
      <c r="AA324" s="212"/>
      <c r="AB324" s="212"/>
      <c r="AC324" s="212"/>
      <c r="AD324" s="212"/>
      <c r="AE324" s="212"/>
      <c r="AF324" s="212"/>
      <c r="AG324" s="212" t="s">
        <v>447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5">
      <c r="A325" s="252">
        <v>101</v>
      </c>
      <c r="B325" s="253" t="s">
        <v>450</v>
      </c>
      <c r="C325" s="262" t="s">
        <v>451</v>
      </c>
      <c r="D325" s="254" t="s">
        <v>445</v>
      </c>
      <c r="E325" s="255">
        <v>1</v>
      </c>
      <c r="F325" s="256"/>
      <c r="G325" s="257">
        <f>ROUND(E325*F325,2)</f>
        <v>0</v>
      </c>
      <c r="H325" s="234"/>
      <c r="I325" s="233">
        <f>ROUND(E325*H325,2)</f>
        <v>0</v>
      </c>
      <c r="J325" s="234"/>
      <c r="K325" s="233">
        <f>ROUND(E325*J325,2)</f>
        <v>0</v>
      </c>
      <c r="L325" s="233">
        <v>21</v>
      </c>
      <c r="M325" s="233">
        <f>G325*(1+L325/100)</f>
        <v>0</v>
      </c>
      <c r="N325" s="232">
        <v>0</v>
      </c>
      <c r="O325" s="232">
        <f>ROUND(E325*N325,2)</f>
        <v>0</v>
      </c>
      <c r="P325" s="232">
        <v>0</v>
      </c>
      <c r="Q325" s="232">
        <f>ROUND(E325*P325,2)</f>
        <v>0</v>
      </c>
      <c r="R325" s="233"/>
      <c r="S325" s="233" t="s">
        <v>127</v>
      </c>
      <c r="T325" s="233" t="s">
        <v>197</v>
      </c>
      <c r="U325" s="233">
        <v>0</v>
      </c>
      <c r="V325" s="233">
        <f>ROUND(E325*U325,2)</f>
        <v>0</v>
      </c>
      <c r="W325" s="233"/>
      <c r="X325" s="233" t="s">
        <v>446</v>
      </c>
      <c r="Y325" s="233" t="s">
        <v>129</v>
      </c>
      <c r="Z325" s="212"/>
      <c r="AA325" s="212"/>
      <c r="AB325" s="212"/>
      <c r="AC325" s="212"/>
      <c r="AD325" s="212"/>
      <c r="AE325" s="212"/>
      <c r="AF325" s="212"/>
      <c r="AG325" s="212" t="s">
        <v>447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5">
      <c r="A326" s="252">
        <v>102</v>
      </c>
      <c r="B326" s="253" t="s">
        <v>452</v>
      </c>
      <c r="C326" s="262" t="s">
        <v>453</v>
      </c>
      <c r="D326" s="254" t="s">
        <v>445</v>
      </c>
      <c r="E326" s="255">
        <v>1</v>
      </c>
      <c r="F326" s="256"/>
      <c r="G326" s="257">
        <f>ROUND(E326*F326,2)</f>
        <v>0</v>
      </c>
      <c r="H326" s="234"/>
      <c r="I326" s="233">
        <f>ROUND(E326*H326,2)</f>
        <v>0</v>
      </c>
      <c r="J326" s="234"/>
      <c r="K326" s="233">
        <f>ROUND(E326*J326,2)</f>
        <v>0</v>
      </c>
      <c r="L326" s="233">
        <v>21</v>
      </c>
      <c r="M326" s="233">
        <f>G326*(1+L326/100)</f>
        <v>0</v>
      </c>
      <c r="N326" s="232">
        <v>0</v>
      </c>
      <c r="O326" s="232">
        <f>ROUND(E326*N326,2)</f>
        <v>0</v>
      </c>
      <c r="P326" s="232">
        <v>0</v>
      </c>
      <c r="Q326" s="232">
        <f>ROUND(E326*P326,2)</f>
        <v>0</v>
      </c>
      <c r="R326" s="233"/>
      <c r="S326" s="233" t="s">
        <v>127</v>
      </c>
      <c r="T326" s="233" t="s">
        <v>197</v>
      </c>
      <c r="U326" s="233">
        <v>0</v>
      </c>
      <c r="V326" s="233">
        <f>ROUND(E326*U326,2)</f>
        <v>0</v>
      </c>
      <c r="W326" s="233"/>
      <c r="X326" s="233" t="s">
        <v>446</v>
      </c>
      <c r="Y326" s="233" t="s">
        <v>129</v>
      </c>
      <c r="Z326" s="212"/>
      <c r="AA326" s="212"/>
      <c r="AB326" s="212"/>
      <c r="AC326" s="212"/>
      <c r="AD326" s="212"/>
      <c r="AE326" s="212"/>
      <c r="AF326" s="212"/>
      <c r="AG326" s="212" t="s">
        <v>447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x14ac:dyDescent="0.25">
      <c r="A327" s="239" t="s">
        <v>122</v>
      </c>
      <c r="B327" s="240" t="s">
        <v>95</v>
      </c>
      <c r="C327" s="259" t="s">
        <v>30</v>
      </c>
      <c r="D327" s="241"/>
      <c r="E327" s="242"/>
      <c r="F327" s="243"/>
      <c r="G327" s="244">
        <f>SUMIF(AG328:AG328,"&lt;&gt;NOR",G328:G328)</f>
        <v>0</v>
      </c>
      <c r="H327" s="238"/>
      <c r="I327" s="238">
        <f>SUM(I328:I328)</f>
        <v>0</v>
      </c>
      <c r="J327" s="238"/>
      <c r="K327" s="238">
        <f>SUM(K328:K328)</f>
        <v>0</v>
      </c>
      <c r="L327" s="238"/>
      <c r="M327" s="238">
        <f>SUM(M328:M328)</f>
        <v>0</v>
      </c>
      <c r="N327" s="237"/>
      <c r="O327" s="237">
        <f>SUM(O328:O328)</f>
        <v>0</v>
      </c>
      <c r="P327" s="237"/>
      <c r="Q327" s="237">
        <f>SUM(Q328:Q328)</f>
        <v>0</v>
      </c>
      <c r="R327" s="238"/>
      <c r="S327" s="238"/>
      <c r="T327" s="238"/>
      <c r="U327" s="238"/>
      <c r="V327" s="238">
        <f>SUM(V328:V328)</f>
        <v>0</v>
      </c>
      <c r="W327" s="238"/>
      <c r="X327" s="238"/>
      <c r="Y327" s="238"/>
      <c r="AG327" t="s">
        <v>123</v>
      </c>
    </row>
    <row r="328" spans="1:60" outlineLevel="1" x14ac:dyDescent="0.25">
      <c r="A328" s="246">
        <v>103</v>
      </c>
      <c r="B328" s="247" t="s">
        <v>454</v>
      </c>
      <c r="C328" s="260" t="s">
        <v>455</v>
      </c>
      <c r="D328" s="248" t="s">
        <v>445</v>
      </c>
      <c r="E328" s="249">
        <v>1</v>
      </c>
      <c r="F328" s="250"/>
      <c r="G328" s="251">
        <f>ROUND(E328*F328,2)</f>
        <v>0</v>
      </c>
      <c r="H328" s="234"/>
      <c r="I328" s="233">
        <f>ROUND(E328*H328,2)</f>
        <v>0</v>
      </c>
      <c r="J328" s="234"/>
      <c r="K328" s="233">
        <f>ROUND(E328*J328,2)</f>
        <v>0</v>
      </c>
      <c r="L328" s="233">
        <v>21</v>
      </c>
      <c r="M328" s="233">
        <f>G328*(1+L328/100)</f>
        <v>0</v>
      </c>
      <c r="N328" s="232">
        <v>0</v>
      </c>
      <c r="O328" s="232">
        <f>ROUND(E328*N328,2)</f>
        <v>0</v>
      </c>
      <c r="P328" s="232">
        <v>0</v>
      </c>
      <c r="Q328" s="232">
        <f>ROUND(E328*P328,2)</f>
        <v>0</v>
      </c>
      <c r="R328" s="233"/>
      <c r="S328" s="233" t="s">
        <v>127</v>
      </c>
      <c r="T328" s="233" t="s">
        <v>197</v>
      </c>
      <c r="U328" s="233">
        <v>0</v>
      </c>
      <c r="V328" s="233">
        <f>ROUND(E328*U328,2)</f>
        <v>0</v>
      </c>
      <c r="W328" s="233"/>
      <c r="X328" s="233" t="s">
        <v>446</v>
      </c>
      <c r="Y328" s="233" t="s">
        <v>129</v>
      </c>
      <c r="Z328" s="212"/>
      <c r="AA328" s="212"/>
      <c r="AB328" s="212"/>
      <c r="AC328" s="212"/>
      <c r="AD328" s="212"/>
      <c r="AE328" s="212"/>
      <c r="AF328" s="212"/>
      <c r="AG328" s="212" t="s">
        <v>447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x14ac:dyDescent="0.25">
      <c r="A329" s="3"/>
      <c r="B329" s="4"/>
      <c r="C329" s="264"/>
      <c r="D329" s="6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AE329">
        <v>12</v>
      </c>
      <c r="AF329">
        <v>21</v>
      </c>
      <c r="AG329" t="s">
        <v>108</v>
      </c>
    </row>
    <row r="330" spans="1:60" x14ac:dyDescent="0.25">
      <c r="A330" s="215"/>
      <c r="B330" s="216" t="s">
        <v>31</v>
      </c>
      <c r="C330" s="265"/>
      <c r="D330" s="217"/>
      <c r="E330" s="218"/>
      <c r="F330" s="218"/>
      <c r="G330" s="245">
        <f>G8+G56+G60+G72+G87+G96+G106+G146+G148+G162+G164+G167+G185+G187+G239+G242+G258+G263+G316+G322+G327</f>
        <v>0</v>
      </c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AE330">
        <f>SUMIF(L7:L328,AE329,G7:G328)</f>
        <v>0</v>
      </c>
      <c r="AF330">
        <f>SUMIF(L7:L328,AF329,G7:G328)</f>
        <v>0</v>
      </c>
      <c r="AG330" t="s">
        <v>456</v>
      </c>
    </row>
    <row r="331" spans="1:60" x14ac:dyDescent="0.25">
      <c r="A331" s="3"/>
      <c r="B331" s="4"/>
      <c r="C331" s="264"/>
      <c r="D331" s="6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60" x14ac:dyDescent="0.25">
      <c r="A332" s="3"/>
      <c r="B332" s="4"/>
      <c r="C332" s="264"/>
      <c r="D332" s="6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60" x14ac:dyDescent="0.25">
      <c r="A333" s="219" t="s">
        <v>457</v>
      </c>
      <c r="B333" s="219"/>
      <c r="C333" s="266"/>
      <c r="D333" s="6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60" x14ac:dyDescent="0.25">
      <c r="A334" s="220"/>
      <c r="B334" s="221"/>
      <c r="C334" s="267"/>
      <c r="D334" s="221"/>
      <c r="E334" s="221"/>
      <c r="F334" s="221"/>
      <c r="G334" s="222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AG334" t="s">
        <v>458</v>
      </c>
    </row>
    <row r="335" spans="1:60" x14ac:dyDescent="0.25">
      <c r="A335" s="223"/>
      <c r="B335" s="224"/>
      <c r="C335" s="268"/>
      <c r="D335" s="224"/>
      <c r="E335" s="224"/>
      <c r="F335" s="224"/>
      <c r="G335" s="225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60" x14ac:dyDescent="0.25">
      <c r="A336" s="223"/>
      <c r="B336" s="224"/>
      <c r="C336" s="268"/>
      <c r="D336" s="224"/>
      <c r="E336" s="224"/>
      <c r="F336" s="224"/>
      <c r="G336" s="225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33" x14ac:dyDescent="0.25">
      <c r="A337" s="223"/>
      <c r="B337" s="224"/>
      <c r="C337" s="268"/>
      <c r="D337" s="224"/>
      <c r="E337" s="224"/>
      <c r="F337" s="224"/>
      <c r="G337" s="225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33" x14ac:dyDescent="0.25">
      <c r="A338" s="226"/>
      <c r="B338" s="227"/>
      <c r="C338" s="269"/>
      <c r="D338" s="227"/>
      <c r="E338" s="227"/>
      <c r="F338" s="227"/>
      <c r="G338" s="228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33" x14ac:dyDescent="0.25">
      <c r="A339" s="3"/>
      <c r="B339" s="4"/>
      <c r="C339" s="264"/>
      <c r="D339" s="6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33" x14ac:dyDescent="0.25">
      <c r="C340" s="270"/>
      <c r="D340" s="10"/>
      <c r="AG340" t="s">
        <v>459</v>
      </c>
    </row>
    <row r="341" spans="1:33" x14ac:dyDescent="0.25">
      <c r="D341" s="10"/>
    </row>
    <row r="342" spans="1:33" x14ac:dyDescent="0.25">
      <c r="D342" s="10"/>
    </row>
    <row r="343" spans="1:33" x14ac:dyDescent="0.25">
      <c r="D343" s="10"/>
    </row>
    <row r="344" spans="1:33" x14ac:dyDescent="0.25">
      <c r="D344" s="10"/>
    </row>
    <row r="345" spans="1:33" x14ac:dyDescent="0.25">
      <c r="D345" s="10"/>
    </row>
    <row r="346" spans="1:33" x14ac:dyDescent="0.25">
      <c r="D346" s="10"/>
    </row>
    <row r="347" spans="1:33" x14ac:dyDescent="0.25">
      <c r="D347" s="10"/>
    </row>
    <row r="348" spans="1:33" x14ac:dyDescent="0.25">
      <c r="D348" s="10"/>
    </row>
    <row r="349" spans="1:33" x14ac:dyDescent="0.25">
      <c r="D349" s="10"/>
    </row>
    <row r="350" spans="1:33" x14ac:dyDescent="0.25">
      <c r="D350" s="10"/>
    </row>
    <row r="351" spans="1:33" x14ac:dyDescent="0.25">
      <c r="D351" s="10"/>
    </row>
    <row r="352" spans="1:33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bwM4ZrDiJEa54LiyTEt4dQixZFrHOCaq/0Ys/ZFPEaX2keNCpM7aUASfi2LAQyriFtGuBjsYJfFl69Yk9X5w+Q==" saltValue="M7eDoevZ14ag7+ZffvTwFg==" spinCount="100000" sheet="1" formatRows="0"/>
  <mergeCells count="6">
    <mergeCell ref="A1:G1"/>
    <mergeCell ref="C2:G2"/>
    <mergeCell ref="C3:G3"/>
    <mergeCell ref="C4:G4"/>
    <mergeCell ref="A333:C333"/>
    <mergeCell ref="A334:G3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2025-06-23T08:03:51Z</dcterms:modified>
</cp:coreProperties>
</file>